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0_0.bin" ContentType="application/vnd.openxmlformats-officedocument.oleObject"/>
  <Override PartName="/xl/embeddings/oleObject_1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Override PartName="/xl/embeddings/oleObject_8_0.bin" ContentType="application/vnd.openxmlformats-officedocument.oleObject"/>
  <Override PartName="/xl/embeddings/oleObject_9_0.bin" ContentType="application/vnd.openxmlformats-officedocument.oleObject"/>
  <Override PartName="/xl/embeddings/oleObject_10_0.bin" ContentType="application/vnd.openxmlformats-officedocument.oleObject"/>
  <Override PartName="/xl/embeddings/oleObject_12_0.bin" ContentType="application/vnd.openxmlformats-officedocument.oleObject"/>
  <Override PartName="/xl/embeddings/oleObject_1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60" windowHeight="8115" tabRatio="865" activeTab="0"/>
  </bookViews>
  <sheets>
    <sheet name="Ups" sheetId="1" r:id="rId1"/>
    <sheet name="Unos" sheetId="2" r:id="rId2"/>
    <sheet name="Podaci" sheetId="3" state="hidden" r:id="rId3"/>
    <sheet name="Dnevnik" sheetId="4" r:id="rId4"/>
    <sheet name="GlavnaKnjiga" sheetId="5" r:id="rId5"/>
    <sheet name="BrutoBilanca" sheetId="6" r:id="rId6"/>
    <sheet name="uNo" sheetId="7" r:id="rId7"/>
    <sheet name="Izvjestaj" sheetId="8" r:id="rId8"/>
    <sheet name="KontniPlan" sheetId="9" r:id="rId9"/>
    <sheet name="Clanovi" sheetId="10" r:id="rId10"/>
    <sheet name="Statut" sheetId="11" r:id="rId11"/>
    <sheet name="ObrazacRNO" sheetId="12" r:id="rId12"/>
    <sheet name="Novosti" sheetId="13" r:id="rId13"/>
    <sheet name="Upute" sheetId="14" r:id="rId14"/>
    <sheet name="Brojac" sheetId="15" state="hidden" r:id="rId15"/>
  </sheets>
  <externalReferences>
    <externalReference r:id="rId18"/>
    <externalReference r:id="rId19"/>
  </externalReferences>
  <definedNames>
    <definedName name="DATABASE" localSheetId="8">'KontniPlan'!$A$1:$B$74</definedName>
    <definedName name="DATABASE">'Podaci'!$D$1:$AC$1</definedName>
    <definedName name="kpl">'KontniPlan'!$A$2:$A$301</definedName>
    <definedName name="kpl1">'KontniPlan'!$A$2:$B$301</definedName>
    <definedName name="memo" localSheetId="13">'[1]Korisnik'!$B$5:$C$6,'[1]Korisnik'!$B$11:$C$13</definedName>
    <definedName name="poslovne_knjige">'Novosti'!$B$26:$B$30</definedName>
    <definedName name="_xlnm.Print_Titles" localSheetId="7">'Izvjestaj'!$1:$1</definedName>
    <definedName name="_xlnm.Print_Titles" localSheetId="8">'KontniPlan'!$1:$1</definedName>
    <definedName name="_xlnm.Print_Titles" localSheetId="13">'Upute'!$1:$1</definedName>
    <definedName name="zupanije">#REF!</definedName>
  </definedNames>
  <calcPr fullCalcOnLoad="1"/>
</workbook>
</file>

<file path=xl/sharedStrings.xml><?xml version="1.0" encoding="utf-8"?>
<sst xmlns="http://schemas.openxmlformats.org/spreadsheetml/2006/main" count="1338" uniqueCount="716">
  <si>
    <t>DUGUJEU</t>
  </si>
  <si>
    <t>POTRAŽUJEU</t>
  </si>
  <si>
    <t>DUGUJES</t>
  </si>
  <si>
    <t>POTRAŽUJES</t>
  </si>
  <si>
    <t>SALDOS</t>
  </si>
  <si>
    <t>POTRAŽUJET</t>
  </si>
  <si>
    <t>DUGUJET</t>
  </si>
  <si>
    <t>SALDOT</t>
  </si>
  <si>
    <t>SALDOU</t>
  </si>
  <si>
    <t>P</t>
  </si>
  <si>
    <t/>
  </si>
  <si>
    <t>Duguje</t>
  </si>
  <si>
    <t>Potražuje</t>
  </si>
  <si>
    <t>2360000-1000000013</t>
  </si>
  <si>
    <t>POZIV NA BROJ:</t>
  </si>
  <si>
    <t>Za računovodstvo:</t>
  </si>
  <si>
    <t>TEKUĆI PROMET</t>
  </si>
  <si>
    <t>SALDO</t>
  </si>
  <si>
    <t>S V E U K U P N O :</t>
  </si>
  <si>
    <t>PLATITELJ:</t>
  </si>
  <si>
    <t>BROJ RAČUNA PRIMATELJA:</t>
  </si>
  <si>
    <t>PRIMATELJ:</t>
  </si>
  <si>
    <t>OPIS PLAĆANJA:</t>
  </si>
  <si>
    <t>PRETHODNE GODINE</t>
  </si>
  <si>
    <t>OSTALI POKAZATELJI</t>
  </si>
  <si>
    <t>TEKUĆA GODINA</t>
  </si>
  <si>
    <t>XXXXXX</t>
  </si>
  <si>
    <t>ZP RIČKO ZA 12.2010.</t>
  </si>
  <si>
    <t xml:space="preserve">Konto: </t>
  </si>
  <si>
    <t xml:space="preserve">Grupa: </t>
  </si>
  <si>
    <t xml:space="preserve">Klasa: </t>
  </si>
  <si>
    <t xml:space="preserve">Test knjiženja: </t>
  </si>
  <si>
    <t xml:space="preserve">Iznos: </t>
  </si>
  <si>
    <t xml:space="preserve">Statistika: </t>
  </si>
  <si>
    <t xml:space="preserve">Duguje: </t>
  </si>
  <si>
    <t xml:space="preserve">Saldo: </t>
  </si>
  <si>
    <t xml:space="preserve">Potražuje: </t>
  </si>
  <si>
    <t>U K U P N O</t>
  </si>
  <si>
    <t>UpS - upravljački poslovni sustav</t>
  </si>
  <si>
    <t>Korisnik</t>
  </si>
  <si>
    <t>Knjiženje</t>
  </si>
  <si>
    <t>Dnevnik</t>
  </si>
  <si>
    <t>Glavna knjiga</t>
  </si>
  <si>
    <t>Bruto bilanca</t>
  </si>
  <si>
    <t>Kontni plan</t>
  </si>
  <si>
    <t>Upute</t>
  </si>
  <si>
    <t>2. Instalacija</t>
  </si>
  <si>
    <t>3. Korištenje aplikacije</t>
  </si>
  <si>
    <t>autor: Ivan Cindrić www.ic.ims.hr</t>
  </si>
  <si>
    <t>Naziv isprave</t>
  </si>
  <si>
    <t>Datum isprave</t>
  </si>
  <si>
    <t>Broj isprave</t>
  </si>
  <si>
    <t>Opis knjiženja</t>
  </si>
  <si>
    <t>Saldo</t>
  </si>
  <si>
    <t>Broj stavke</t>
  </si>
  <si>
    <t>na dan</t>
  </si>
  <si>
    <t xml:space="preserve">OPOMENA: </t>
  </si>
  <si>
    <t xml:space="preserve">IZVRŠENA ULAGANJA do </t>
  </si>
  <si>
    <t>TEKUČI IZDACI do</t>
  </si>
  <si>
    <t>STANJE ŽIRO RAČUNA na dana</t>
  </si>
  <si>
    <t>STANJE BLAGAJNE na dan</t>
  </si>
  <si>
    <t>Kako platiti:</t>
  </si>
  <si>
    <t>Temeljem odluke predstavnika stanara opominju se vlasnici stanova da svoja dugovanja s osnove Zajedničke pričuve podmire jer ćemo u protivno , sukladno odredbama Zakona o vlasništvu, biti prisiljeni iste naplatiti ovrhom. S poštovanjme i hvala na razumijevanju. Kontakt: 095 910 4871,   slavko.ricko@kr.t-com.hr    P.S. Ako trebate karticu kontaktirajte na e-mail.</t>
  </si>
  <si>
    <t>OSTALI PRIMICI do</t>
  </si>
  <si>
    <t xml:space="preserve"> - iznosi u kunama I lipama - </t>
  </si>
  <si>
    <t xml:space="preserve"> godine</t>
  </si>
  <si>
    <t>SR</t>
  </si>
  <si>
    <t>PV</t>
  </si>
  <si>
    <t>KONTO</t>
  </si>
  <si>
    <t>NAZIV KONTA</t>
  </si>
  <si>
    <t>Konto</t>
  </si>
  <si>
    <t>Naziv konta</t>
  </si>
  <si>
    <t>Poslovna godina</t>
  </si>
  <si>
    <t>Datum knjizenja</t>
  </si>
  <si>
    <t>Valuta placanja</t>
  </si>
  <si>
    <t>Datum placanja</t>
  </si>
  <si>
    <t>Tip transakcije</t>
  </si>
  <si>
    <t>Test transakcije</t>
  </si>
  <si>
    <t>Veza</t>
  </si>
  <si>
    <t>Grupa</t>
  </si>
  <si>
    <t>Klasa</t>
  </si>
  <si>
    <t>Tip knjizenja</t>
  </si>
  <si>
    <t>Test knjizenja</t>
  </si>
  <si>
    <t>Iznos</t>
  </si>
  <si>
    <t>Duguje                    PS</t>
  </si>
  <si>
    <t>Potražuje            PS</t>
  </si>
  <si>
    <t>Saldo               PS</t>
  </si>
  <si>
    <t>Duguje                 TP</t>
  </si>
  <si>
    <t>Potražuje             TP</t>
  </si>
  <si>
    <t>Saldo              TP</t>
  </si>
  <si>
    <t>Potraživanja od kupaca</t>
  </si>
  <si>
    <t>T</t>
  </si>
  <si>
    <t>IME I PREZIME</t>
  </si>
  <si>
    <t>SLAVANCONSULT KONJŠČINA</t>
  </si>
  <si>
    <t>Obveze za doprinose na plaće</t>
  </si>
  <si>
    <t>Zemljište</t>
  </si>
  <si>
    <t>Rudna bogatstva</t>
  </si>
  <si>
    <t>Ostala prirodna materijalna imovina</t>
  </si>
  <si>
    <t>Patenti</t>
  </si>
  <si>
    <t>Koncesije</t>
  </si>
  <si>
    <t>Licence</t>
  </si>
  <si>
    <t>Ostala prava</t>
  </si>
  <si>
    <t>Goodwill</t>
  </si>
  <si>
    <t>Osnivački izdaci</t>
  </si>
  <si>
    <t>Izdaci za razvoj</t>
  </si>
  <si>
    <t>Ostala nematerijalna imovina</t>
  </si>
  <si>
    <t>Ispravak vrijednosti neproizvedene dugotrajne imovine</t>
  </si>
  <si>
    <t>Stambeni objekti</t>
  </si>
  <si>
    <t>Poslovni objekti</t>
  </si>
  <si>
    <t>Ostali građevinski objekti</t>
  </si>
  <si>
    <t>Uredska oprema i namještaj</t>
  </si>
  <si>
    <t>Komunikacijska oprema</t>
  </si>
  <si>
    <t>Oprema za održavanje i zaštitu</t>
  </si>
  <si>
    <t>Medicinska i laboratorijska oprema</t>
  </si>
  <si>
    <t>Instrumenti, uređaji i strojevi</t>
  </si>
  <si>
    <t>Sportska i glazbena oprema</t>
  </si>
  <si>
    <t>Uređaji, strojevi i oprema za ostale namjene</t>
  </si>
  <si>
    <t>Prijevozna sredstva u cestovnom prometu</t>
  </si>
  <si>
    <t>Ostala prijevozna sredstva</t>
  </si>
  <si>
    <t>Knjige u knjižnicama</t>
  </si>
  <si>
    <t>Umjetnička djela (izložena u galerijama, muzejima i slično)</t>
  </si>
  <si>
    <t xml:space="preserve">Muzejski izlošci i predmeti prirodnih rijetkosti </t>
  </si>
  <si>
    <t>Ostale nespomenute izložbene vrijednosti</t>
  </si>
  <si>
    <t>Višegodišnji nasadi</t>
  </si>
  <si>
    <t>Osnovno stado</t>
  </si>
  <si>
    <t>Ulaganja u računalne programe</t>
  </si>
  <si>
    <t>Umjetnička, literarna i znanstvena djela</t>
  </si>
  <si>
    <t>Ostala nematerijalna proizvedena imovina</t>
  </si>
  <si>
    <t>Ispravak vrijednosti proizvedene dugotrajne imovine</t>
  </si>
  <si>
    <t>Plemeniti metali i drago kamenje</t>
  </si>
  <si>
    <t>Pohranjene knjige, umjetnička djela i slične vrijednosti</t>
  </si>
  <si>
    <t>Zalihe sitnog inventara</t>
  </si>
  <si>
    <t>Sitni inventar u uporabi</t>
  </si>
  <si>
    <t>Ispravak vrijednosti sitnog inventara u uporabi</t>
  </si>
  <si>
    <t>Građevinski objekti u pripremi</t>
  </si>
  <si>
    <t>Postrojenja i oprema u pripremi</t>
  </si>
  <si>
    <t>Prijevozna sredstva u pripremi</t>
  </si>
  <si>
    <t>Višegodišnji nasadi u pripremi</t>
  </si>
  <si>
    <t>Osnovno stado u pripremi</t>
  </si>
  <si>
    <t>Ostala nematerijalna proizvedena imovina u pripremi</t>
  </si>
  <si>
    <t>Ostala nefinancijska imovina u pripremi</t>
  </si>
  <si>
    <t>Zalihe za preraspodjelu drugima</t>
  </si>
  <si>
    <t>Zalihe materijala za redovne potrebe</t>
  </si>
  <si>
    <t>Zalihe rezervnih dijelova</t>
  </si>
  <si>
    <t>Zalihe materijala za posebne potrebe</t>
  </si>
  <si>
    <t>Proizvodnja u tijeku</t>
  </si>
  <si>
    <t>Gotovi proizvodi</t>
  </si>
  <si>
    <t>Roba za daljnju prodaju</t>
  </si>
  <si>
    <t>Novac na računu kod tuzemnih poslovnih banaka</t>
  </si>
  <si>
    <t>Novac na računu kod inozemnih poslovnih banaka</t>
  </si>
  <si>
    <t>Prijelazni račun</t>
  </si>
  <si>
    <t>Izdvojena novčana sredstva</t>
  </si>
  <si>
    <t>Glavna blagajna</t>
  </si>
  <si>
    <t>Vrijednosnice u blagajni</t>
  </si>
  <si>
    <t>Depoziti u tuzemnim bankama i ostalim financijskim institucijama</t>
  </si>
  <si>
    <t>Depoziti u inozemnim bankama i ostalim financijskim institucijama</t>
  </si>
  <si>
    <t>Jamčevni polozi</t>
  </si>
  <si>
    <t>Potraživanja od radnika</t>
  </si>
  <si>
    <t>Potraživanja za više plaćene poreze</t>
  </si>
  <si>
    <t>Potraživanja za porez na dodanu vrijednost kod obveznika</t>
  </si>
  <si>
    <t>Potraživanja za više plaćene carine i carinske pristojbe</t>
  </si>
  <si>
    <t>Potraživanja za više plaćene ostale poreze</t>
  </si>
  <si>
    <t>Potraživanja za više plaćene doprinose</t>
  </si>
  <si>
    <t xml:space="preserve">Potraživanja za naknade koje se refundiraju </t>
  </si>
  <si>
    <t xml:space="preserve">Potraživanja za naknade štete  </t>
  </si>
  <si>
    <t>Potraživanja za predujmove</t>
  </si>
  <si>
    <t>Ostala nespomenuta potraživanja</t>
  </si>
  <si>
    <t xml:space="preserve">Zajmovi građanima i kućanstvima </t>
  </si>
  <si>
    <t>Zajmovi pravnim osobama koje obavljaju poduzetničku djelatnost</t>
  </si>
  <si>
    <t>Zajmovi ostalim subjektima</t>
  </si>
  <si>
    <t>Ispravak vrijednosti danih zajmova</t>
  </si>
  <si>
    <t>Čekovi - tuzemni</t>
  </si>
  <si>
    <t>Čekovi - inozemni</t>
  </si>
  <si>
    <t>Komercijalni i blagajnički zapisi - tuzemni</t>
  </si>
  <si>
    <t>Komercijalni i blagajnički zapisi - inozemni</t>
  </si>
  <si>
    <t>Mjenice - tuzemne</t>
  </si>
  <si>
    <t>Mjenice - inozemne</t>
  </si>
  <si>
    <t>Obveznice - tuzemne</t>
  </si>
  <si>
    <t>Obveznice - inozemne</t>
  </si>
  <si>
    <t>Opcije i drugi financijski derivati - tuzemni</t>
  </si>
  <si>
    <t>Opcije i drugi financijski derivati - inozemni</t>
  </si>
  <si>
    <t>Ostali tuzemni vrijednosni papiri</t>
  </si>
  <si>
    <t>Ostali inozemni vrijednosni papiri</t>
  </si>
  <si>
    <t>Ispravak vrijednosti vrijednosnih papira</t>
  </si>
  <si>
    <t>Dionice i udjeli u glavnici tuzemnih banaka i ostalih financijskih institucija</t>
  </si>
  <si>
    <t>Dionice i udjeli u glavnici inozemnih banaka i ostalih financijskih institucija</t>
  </si>
  <si>
    <t xml:space="preserve">Dionice i udjeli u glavnici tuzemnih trgovačkih društava </t>
  </si>
  <si>
    <t>Dionice i udjeli u glavnici inozemnih trgovačkih društava</t>
  </si>
  <si>
    <t>Ispravak vrijednosti dionica i udjela u glavnici</t>
  </si>
  <si>
    <t>Članarine i članski doprinosi</t>
  </si>
  <si>
    <t>Potraživanja za prihode po posebnim propisima</t>
  </si>
  <si>
    <t>Potraživanja za prihode od financijske imovine</t>
  </si>
  <si>
    <t>Potraživanja za prihode od nefinancijske imovine</t>
  </si>
  <si>
    <t xml:space="preserve">Ispravak vrijednosti potraživanja </t>
  </si>
  <si>
    <t>Rashodi budućih razdoblja</t>
  </si>
  <si>
    <t>Nedospjela naplata prihoda</t>
  </si>
  <si>
    <t>Obveze za plaće - neto</t>
  </si>
  <si>
    <t>Obveze za naknade plaća – neto</t>
  </si>
  <si>
    <t>Obveze za plaće u naravi - neto</t>
  </si>
  <si>
    <t>Obveze za porez i prirez na dohodak iz plaća</t>
  </si>
  <si>
    <t>Obveze za doprinose iz plaća</t>
  </si>
  <si>
    <t>Ostale obveze za radnike</t>
  </si>
  <si>
    <t>Naknade troškova radnicima</t>
  </si>
  <si>
    <t>Naknade članovima u predstavničkim i izvršnim tijelima, povjerenstvima i slično</t>
  </si>
  <si>
    <t>Naknade volonterima</t>
  </si>
  <si>
    <t>Nakanade ostalim osobama izvan radnog odnosa</t>
  </si>
  <si>
    <t>Obveze prema dobavljačima u zemlji</t>
  </si>
  <si>
    <t>Obveze prema dobavljačima u inozemstvu</t>
  </si>
  <si>
    <t>Ostale obveze za financiranje rashoda poslovanja</t>
  </si>
  <si>
    <t>Obveze za kamate za izdane vrijednosne papire</t>
  </si>
  <si>
    <t>Obveze za kamate za primljene kredite i zajmove</t>
  </si>
  <si>
    <t>Obveze za ostale financijske rashode</t>
  </si>
  <si>
    <t>Obveze za donacije iz prikupljenih sredstava pomoći</t>
  </si>
  <si>
    <t>Obveze za kazne, penale i naknade šteta</t>
  </si>
  <si>
    <t>Obveze za poreze</t>
  </si>
  <si>
    <t>Obveze za porez na dodanu vrijednost</t>
  </si>
  <si>
    <t>Obveze za predujmove, depozite, primljene jamčevine i ostale nespomenute obveze</t>
  </si>
  <si>
    <t>Obveze za čekove - tuzemne</t>
  </si>
  <si>
    <t>Obveze za čekove - inozemne</t>
  </si>
  <si>
    <t>Obveze za mjenice - tuzemne</t>
  </si>
  <si>
    <t>Obveze za mjenice - inozemne</t>
  </si>
  <si>
    <t>Ispravak vrijednosti obveza za vrijednosne papire</t>
  </si>
  <si>
    <t>Obveze za kredite u zemlji</t>
  </si>
  <si>
    <t>Obveze za kredite iz inozemstva</t>
  </si>
  <si>
    <t>Obveze za zajmove u zemlji</t>
  </si>
  <si>
    <t>Obveze za zajmove iz inozemstva</t>
  </si>
  <si>
    <t>Ispravak vrijednosti obveza za kredite i zajmove</t>
  </si>
  <si>
    <t>Obračunati rashodi koji nisu fakturirani, a terete tekuće razdoblje</t>
  </si>
  <si>
    <t>Unaprijed plaćeni prihodi</t>
  </si>
  <si>
    <t>Odgođeno priznavanje prihoda</t>
  </si>
  <si>
    <t>Prihodi od prodaje roba</t>
  </si>
  <si>
    <t>Prihodi od pružanja usluga</t>
  </si>
  <si>
    <t>Članarine</t>
  </si>
  <si>
    <t xml:space="preserve">Članski doprinosi </t>
  </si>
  <si>
    <t>Prihodi po posebnim propisima iz proračuna</t>
  </si>
  <si>
    <t>Prihodi po posebnim propisima iz ostalih izvora</t>
  </si>
  <si>
    <t xml:space="preserve">Prihodi od kamata za dane zajmove </t>
  </si>
  <si>
    <t>Prihodi od kamata po vrijednosnim papirima</t>
  </si>
  <si>
    <t>Kamate na oročena sredstva i depozite po viđenju</t>
  </si>
  <si>
    <t>Prihodi od zateznih kamata</t>
  </si>
  <si>
    <t>Prihodi od pozitivnih tečajnih razlika</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</si>
  <si>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</si>
  <si>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</si>
  <si>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</si>
  <si>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</si>
  <si>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</si>
  <si>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Prihodi od donacija iz državnog proračuna</t>
  </si>
  <si>
    <t>Prihodi od donacija iz proračuna jedinica lokalne i područne (regionalne) samouprave</t>
  </si>
  <si>
    <t>Prihodi od inozemnih vlada i međunarodnih organizacija</t>
  </si>
  <si>
    <t>Prihodi od trgovačkih društava i ostalih pravnih osoba</t>
  </si>
  <si>
    <t>Prihodi od građana i kućanstava</t>
  </si>
  <si>
    <t>Ostali prihodi od donacija</t>
  </si>
  <si>
    <t>Prihodi od naknade šteta</t>
  </si>
  <si>
    <t>Prihodi od refundacija</t>
  </si>
  <si>
    <t>Prihodi od prodaje dugotrajne nematerijalne i materijalne imovine</t>
  </si>
  <si>
    <t>Otpis obveza</t>
  </si>
  <si>
    <t>Naplaćena otpisana potraživanja</t>
  </si>
  <si>
    <t>Ostali nespomenuti prihodi</t>
  </si>
  <si>
    <t>Raspored prihoda</t>
  </si>
  <si>
    <t>Plaće za redovan rad</t>
  </si>
  <si>
    <t>Plaće u naravi</t>
  </si>
  <si>
    <t>Plaće za prekovremeni rad</t>
  </si>
  <si>
    <t>Plaće za posebne uvjete rada</t>
  </si>
  <si>
    <t>Ostali rashodi za radnike</t>
  </si>
  <si>
    <t>Doprinosi za zdravstveno osiguranje</t>
  </si>
  <si>
    <t>Doprinosi za zapošljavanje</t>
  </si>
  <si>
    <t>Službena putovanja</t>
  </si>
  <si>
    <t>Naknade za prijevoz, za rad na terenu i odvojeni život</t>
  </si>
  <si>
    <t>Stručno usavršavanje radnika</t>
  </si>
  <si>
    <t>Naknade za obavljanje aktivnosti</t>
  </si>
  <si>
    <t>Naknade troškova službenih putovanja</t>
  </si>
  <si>
    <t>Naknade ostalih troškova</t>
  </si>
  <si>
    <t>Ostale naknade</t>
  </si>
  <si>
    <t>Naknade za obavljanje djelatnosti</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</si>
  <si>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</si>
  <si>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</si>
  <si>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</si>
  <si>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</si>
  <si>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</si>
  <si>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</si>
  <si>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</si>
  <si>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</si>
  <si>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</si>
  <si>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Uredski materijal i ostali materijalni rashodi</t>
  </si>
  <si>
    <t>Materijal i sirovine</t>
  </si>
  <si>
    <t>Energija</t>
  </si>
  <si>
    <t>Sitni inventar i auto gume</t>
  </si>
  <si>
    <t>Premije osiguranja</t>
  </si>
  <si>
    <t>Reprezentacija</t>
  </si>
  <si>
    <t>Kotizacije</t>
  </si>
  <si>
    <t>Ostali nespomenuti materijani rashodi</t>
  </si>
  <si>
    <t>Amortizacija</t>
  </si>
  <si>
    <t>Kamate za izdane mjenice</t>
  </si>
  <si>
    <t>Kamate za primljene kredite banaka i ostalih kreditora</t>
  </si>
  <si>
    <t>Kamate za primljene robne i ostale zajmove</t>
  </si>
  <si>
    <t>Kamate za odobrene, a nerealizirane kredite i zajmove</t>
  </si>
  <si>
    <t>Bankarske usluge i usluge platnog prometa</t>
  </si>
  <si>
    <t>Negativne tečajne razlike i valutna klauzula</t>
  </si>
  <si>
    <t>Zatezne kamate</t>
  </si>
  <si>
    <t>Ostali nespomenuti financijski rashodi</t>
  </si>
  <si>
    <t xml:space="preserve">Tekuće donacije </t>
  </si>
  <si>
    <t>Stipendije</t>
  </si>
  <si>
    <t xml:space="preserve">Kapitalne donacije </t>
  </si>
  <si>
    <t>Naknade šteta pravnim i fizičkim osobama</t>
  </si>
  <si>
    <t>Penali, ležarine i drugo</t>
  </si>
  <si>
    <t>Naknade šteta radnicima</t>
  </si>
  <si>
    <t>Ugovorene kazne i ostale naknade šteta</t>
  </si>
  <si>
    <t>Neotpisana vrijednost i drugi rashodi otuđene i rashodovane dugotrajne imovine</t>
  </si>
  <si>
    <t>Otpisana potraživanja</t>
  </si>
  <si>
    <t>Rashodi za ostala porezna davanja</t>
  </si>
  <si>
    <t>Ostali nespomenuti rashodi</t>
  </si>
  <si>
    <t>Raspored rashoda</t>
  </si>
  <si>
    <t>Vlastiti izvori od osnivača i od poslovanja</t>
  </si>
  <si>
    <t>Revalorizacijska rezerva</t>
  </si>
  <si>
    <t xml:space="preserve">Obračun  prihoda i rashoda </t>
  </si>
  <si>
    <t>Višak prihoda</t>
  </si>
  <si>
    <t>Manjak prihoda</t>
  </si>
  <si>
    <t>Tuđa materijalna imovina</t>
  </si>
  <si>
    <t>Prava</t>
  </si>
  <si>
    <t>Vrijednosni papiri</t>
  </si>
  <si>
    <t>Ostali izvanbilančni zapisi</t>
  </si>
  <si>
    <t>Obveze za tuđu materijalnu imovinu</t>
  </si>
  <si>
    <t>Obveze za prava</t>
  </si>
  <si>
    <t>Obveze za primljene vrijednosne papire</t>
  </si>
  <si>
    <t>DUGUJE</t>
  </si>
  <si>
    <t>POTRAŽUJE</t>
  </si>
  <si>
    <t>KONTA</t>
  </si>
  <si>
    <t>TEMELJNICA 11</t>
  </si>
  <si>
    <t>TEM 11</t>
  </si>
  <si>
    <t>Za udrugu::</t>
  </si>
  <si>
    <t>RAČUNA 12278 PICTURA STORNO</t>
  </si>
  <si>
    <t>Copyright (C) by Slavko Ričko, dipl.oec., 1991.-2018.    Sva prava pridržana.</t>
  </si>
  <si>
    <t>Administracija aplikacije:</t>
  </si>
  <si>
    <t>Financijski izvještaj</t>
  </si>
  <si>
    <t>******************************************************************************************</t>
  </si>
  <si>
    <t>Novosti</t>
  </si>
  <si>
    <t>Prihodi od donacija iz državnog proračuna za EU projekte</t>
  </si>
  <si>
    <t>Prihodi od donacija iz proračuna jedinica lokalne i područne (regionalne) samouprave za EU projekte</t>
  </si>
  <si>
    <t>Prihodi od institucija i tijela EU</t>
  </si>
  <si>
    <t>Prihodi od trgovačkih društava i ostalih pravnih osoba za EU projekte</t>
  </si>
  <si>
    <t>Ostali prihodi od donacija za EU projekte</t>
  </si>
  <si>
    <t>Tekući prihodi od povezanih neprofitnih organizacija za EU projekte</t>
  </si>
  <si>
    <t>Kapitalni prihodi od povezanih neprofitnih organizacija za EU projekte</t>
  </si>
  <si>
    <t>Tekuće donacije iz EU sredstava</t>
  </si>
  <si>
    <t>Kapitalne donacije iz EU sredstava</t>
  </si>
  <si>
    <t>Tekući rashodi vezani uz financiranje povezanih neprofitnih organizacija za EU projekte</t>
  </si>
  <si>
    <t>Kapitalni rashodi vezani uz financiranje povezanih neprofitnih organizacija za EU projekte</t>
  </si>
  <si>
    <t>Popis članova udruge</t>
  </si>
  <si>
    <t>Redni broj</t>
  </si>
  <si>
    <t>OIB</t>
  </si>
  <si>
    <t>Datum rođenja</t>
  </si>
  <si>
    <t>Datum pristupanja udruzi</t>
  </si>
  <si>
    <t>Kategorija članstva</t>
  </si>
  <si>
    <t>Datum prestanka članstva</t>
  </si>
  <si>
    <t>Napomena</t>
  </si>
  <si>
    <t>Ime i prezime / Naziv</t>
  </si>
  <si>
    <t>stalni</t>
  </si>
  <si>
    <t>xxxx</t>
  </si>
  <si>
    <t>Slavko Ričko, dipl.oec.,   Varaždinska 38,           49282 KONJŠČINA</t>
  </si>
  <si>
    <t>Statut udruge</t>
  </si>
  <si>
    <t>Na temelju članka 13. Zakonom o udrugama (nn br.74/2014 u daljnjem tekstu: Zakon) osnivačka skupština</t>
  </si>
  <si>
    <t>(naziv i sjedište udruge)</t>
  </si>
  <si>
    <t xml:space="preserve">na skupštini održanoj dana </t>
  </si>
  <si>
    <t>godine  u</t>
  </si>
  <si>
    <t>donijela je sljedeći:</t>
  </si>
  <si>
    <t>STATUT</t>
  </si>
  <si>
    <t>Članak 1.</t>
  </si>
  <si>
    <t xml:space="preserve">Ovim Statutom uređuju se naziv, sjedište, područja djelovanja, cilj, djelatnosti, tijela Udruge, načina upravljanja, imovina udruge, načinu stjecanja imovine, o prestanku rada udruge i druga pitanja značajna za rad </t>
  </si>
  <si>
    <t>(u daljem tekstu Udruga). Udruga djeluje kao nevladina i nestranačka organizacija.</t>
  </si>
  <si>
    <t>Članak 2.</t>
  </si>
  <si>
    <t xml:space="preserve">Naziv Udruge glasi: </t>
  </si>
  <si>
    <t xml:space="preserve">Skraćeni naziv glasi:  </t>
  </si>
  <si>
    <t>Članak 3.</t>
  </si>
  <si>
    <t>Sjedište Udruge je:</t>
  </si>
  <si>
    <t>Članak 4.</t>
  </si>
  <si>
    <t>Udruga djeluje na području:</t>
  </si>
  <si>
    <t>Članak 5.</t>
  </si>
  <si>
    <t>Udrugu u pravnom prometu zastupaju predsjednik i tajnik.</t>
  </si>
  <si>
    <t>Članak 6.</t>
  </si>
  <si>
    <t>Udruga ima pečat. O izgledu znaka i pečata odluku donosi Skupština. Pečat su ovlaštene koristiti osobe imenovane i ovlaštene za zastupanje Udruge, a čuva ga predsjednik Udruge.</t>
  </si>
  <si>
    <t>Članak 7.</t>
  </si>
  <si>
    <t>Udruga se može po potrebi udružiti sa srodnim Udrugama i organizacijama  koje imaju slične ciljeve i područje djelatnosti u svrhu ostvarivanja ciljeva definiranih Statutom Udruge. Odluku o udruživanju Udruge sa drugim Udrugama ili organizacijama, kao i odluku o raskidanju suradnje i razdruživanju, donosi Skupština Udruge. Udruga može surađivati i učlanjivati se u srodne asocijacije  u zemlji i inozemstvu.</t>
  </si>
  <si>
    <t>Članak 8.</t>
  </si>
  <si>
    <t>Rad Udruge i svih njezinih tijela je javan. Javnost rada osigurava se povremenim informativnim lecima, objavama i informacijama putem javnih medija, elektroničke pošte i Internet stranica Udruge. Isprave i podaci, čije objavljivanje široj javnosti može štetiti interesima Udruge ili njenih članova, kao podaci o pristupnim točkama, novim planovima, programima i dr. podliježu tajnosti Udruge.</t>
  </si>
  <si>
    <t>CILJEVI I DJELATNOST</t>
  </si>
  <si>
    <t>Članak 9.</t>
  </si>
  <si>
    <t>Cilj i svrha osnivanja Udruge je:</t>
  </si>
  <si>
    <t xml:space="preserve">u Općini </t>
  </si>
  <si>
    <t>Članak 10.</t>
  </si>
  <si>
    <t xml:space="preserve">U svrhu ostvarenja ciljeva propisanih člankom 9. Udruga će obavljati sljedeće djelatnosti: </t>
  </si>
  <si>
    <t>ČLANSTVO U UDRUZI</t>
  </si>
  <si>
    <t>Članak 11.</t>
  </si>
  <si>
    <t>Članom Udruge može postati svaka fizička ili pravna osoba koje su   zainteresirane za rad u Udruzi ili pružanju pomoći Udruzi Članovi Udruge mogu biti redovni i počasni. Članstvo u Udruzi je dobrovoljno. Članstvo u Udruzi stječe se upisom u evidenciju članova koju vodi Udruga na temelju pristupnica, koje prethodno razmatra i daje pozitivno mišljenje Predsjednik Udruge. O stjecanju statusa člana, izdaje se članska iskaznica. Predsjednik Udruge provodi postupak, izdaje članske iskaznice i vrši upis članova u evidenciju.</t>
  </si>
  <si>
    <t>Članak 12.</t>
  </si>
  <si>
    <t>Pravo je svakog člana Udruge: da bira i da bude biran u tijela Udruge, da se obraća svim tijelima Udruge, da bude informiran o radu Udruge.</t>
  </si>
  <si>
    <t>Članak 13.</t>
  </si>
  <si>
    <t xml:space="preserve">Dužnosti članova Udruge su: </t>
  </si>
  <si>
    <t xml:space="preserve">• aktivno sudjelovanje u djelatnostima Udruge, </t>
  </si>
  <si>
    <t>• čuvanje i podizanje ugleda Udruge,</t>
  </si>
  <si>
    <t xml:space="preserve">• čuvanje materijalnih dobara Udruge i </t>
  </si>
  <si>
    <t>• izvršavanje preuzetih obveza. za njihovo ostvarivanje.</t>
  </si>
  <si>
    <t>Članak 14.</t>
  </si>
  <si>
    <t>Počasnim članom Udruge može postati osoba koja je značajno pridonijela radu Udruge. Prijedlog za počasno članstvo može dati svaki član Udruge, a o tome odluku donosi Skupština.</t>
  </si>
  <si>
    <t>Članak 15.</t>
  </si>
  <si>
    <t>Članstvo u Udruzi prestaje:</t>
  </si>
  <si>
    <t xml:space="preserve">• neplaćanjem članarine, </t>
  </si>
  <si>
    <t xml:space="preserve">• dobrovoljnim istupom iz članstva, </t>
  </si>
  <si>
    <t xml:space="preserve">• isključenjem iz članstva, </t>
  </si>
  <si>
    <t xml:space="preserve">• smrću fizičke osobe. </t>
  </si>
  <si>
    <t>Član Udruge može biti isključen iz članstva ako prekrši odredbe Statuta ili ugrozi interese Udruge ili prouzroči ozbiljnu štetu Udruzi i njenom članstvu. Predsjednik Udruge provodi postupak utvrđivanja prestanka članstva i donosi odluku o tome. Protiv odluke o isključenju, isključeni član ima pravo žalbe u roku od 15 dana Skupštini čija je odluka konačna.</t>
  </si>
  <si>
    <t>TIJELA UDRUGE</t>
  </si>
  <si>
    <t>Članak 16.</t>
  </si>
  <si>
    <t>Članovi Udruge upravljaju udrugom neposredno na Skupštini.</t>
  </si>
  <si>
    <t>Članak 17.</t>
  </si>
  <si>
    <t>Tijela Udruge jesu:</t>
  </si>
  <si>
    <t xml:space="preserve">• Skupština, </t>
  </si>
  <si>
    <t xml:space="preserve">• Predsjednik Udruge i </t>
  </si>
  <si>
    <t>• Tajnik</t>
  </si>
  <si>
    <t>• _______________________ .</t>
  </si>
  <si>
    <t>SKUPŠTINA</t>
  </si>
  <si>
    <t>Članak 18.</t>
  </si>
  <si>
    <t>Skupština je najviše tijelo Udruge. Skupštinu čine svi redovni članovi Udruge. Skupština radi u sjednicama. Sjednice mogu biti redovne, izborne i  izvanredne. Redovne sjednice Skupštine održavaju se jednom godišnje, a izborne svake četvrte godine. Izvanrednu sjednicu Skupštine predsjednik mora sazvati ako to traži 10% članova Udruge. Ukoliko Predsjednik Udruge ne sazove sjednicu Skupštine u roku 30 dana od dana podnošenja zahtjeva, sjednicu izvanredne Skupštine sazvat će predlagač. 
Sjednicu Skupštine saziva Predsjednik Udruge najmanje osam dana prije održavanja. Sjednicu vodi Predsjednik Udruge.</t>
  </si>
  <si>
    <t>Članak 19.</t>
  </si>
  <si>
    <t>Skupština može punovažno odlučivati ako je prisutna natpolovična većina članova. Skupština donosi odluke natpolovičnom većinom prisutnih članova.</t>
  </si>
  <si>
    <t>Članak 20.</t>
  </si>
  <si>
    <t xml:space="preserve">Skupština Udruge: </t>
  </si>
  <si>
    <t>• donosi Statut, te izmjene i dopune Statuta,</t>
  </si>
  <si>
    <t>•  utvrđuje program rada i financijski plan,</t>
  </si>
  <si>
    <t xml:space="preserve">•  usvaja izvještaj o radu i financijski plan za prethodno razdoblje, </t>
  </si>
  <si>
    <t xml:space="preserve">• bira i razrješava Predsjednika Udruge i Tajnika Udruge, </t>
  </si>
  <si>
    <t xml:space="preserve">• razmatra izvještaj o radu Predsjednika Udruge i ocjenjuje njegov rad, </t>
  </si>
  <si>
    <t xml:space="preserve">• odlučuje o prestanku Udruge, </t>
  </si>
  <si>
    <t>• obavlja i druge poslove predviđene ovim Statutom.</t>
  </si>
  <si>
    <t>PREDSJEDNIK UDRUGE</t>
  </si>
  <si>
    <t>Članak 21.</t>
  </si>
  <si>
    <t>Predsjednik Udruge zastupa Udruga. Predsjednika Udruge bira Skupština na četiri (4) godine, s tim da ista osoba može biti ponovno birana za predsjednika. U slučaju odsutnosti ili spriječenosti predsjednika Udruge u svim poslovima zamjenjuje ga Tajnika Udruge.</t>
  </si>
  <si>
    <t>Članak 22.</t>
  </si>
  <si>
    <t xml:space="preserve">Predsjednik Udruge: </t>
  </si>
  <si>
    <t xml:space="preserve">• rukovodi radom Udruge u skladu sa zakonom Statutom i općim aktima Udruge, te odlukama Skupštine, </t>
  </si>
  <si>
    <t xml:space="preserve">• upravlja imovinom Udruge, </t>
  </si>
  <si>
    <t xml:space="preserve">• sklapa sve vrste pravnih poslova u ime i/ili za račun Udruge, </t>
  </si>
  <si>
    <t xml:space="preserve">• saziva skupštine, </t>
  </si>
  <si>
    <t xml:space="preserve">• utvrđuje prijedloga programa i djelatnosti Udruge, </t>
  </si>
  <si>
    <t xml:space="preserve">• brine o izvršenju usvojenog programa i provedbi odluka skupštine, </t>
  </si>
  <si>
    <t>• donosi odluke kojima se odlučuje o naknadama i potporama te korištenju sredstva i opreme Udruge, statuta i zakona.</t>
  </si>
  <si>
    <t>TAJNIK UDRUGE</t>
  </si>
  <si>
    <t>Članak 23.</t>
  </si>
  <si>
    <t xml:space="preserve">Tajnik udruge  zastupa Udrugu. Tajnika Udruge bira Skupština na četiri (4) godine, s tim da ista osoba može biti ponovno birana za tajnika. U slučaju odsutnosti ili spriječenosti Predsjednika zamjenjuje ga Tajnik udruge, s time da dok zamjenjuje Predsjednika ima i njegove nadležnosti propisane ovim Statutom. Tajnik Udruge: </t>
  </si>
  <si>
    <t xml:space="preserve">• provodi zadatke Udruge, </t>
  </si>
  <si>
    <t xml:space="preserve">• obavlja administrativno-tehničke i financijske poslove, </t>
  </si>
  <si>
    <t xml:space="preserve">• organizira i priprema materijale za Skupštinu, </t>
  </si>
  <si>
    <t xml:space="preserve">• obavlja i druge poslove u skladu sa ovim Statutom i drugim općim aktima Udruge. </t>
  </si>
  <si>
    <t>IMOVINA UDRUGE</t>
  </si>
  <si>
    <t>Članak 24.</t>
  </si>
  <si>
    <t xml:space="preserve">Imovinu Udruge čine: </t>
  </si>
  <si>
    <t xml:space="preserve">• novčana sredstva, </t>
  </si>
  <si>
    <t xml:space="preserve">• nekretnine, </t>
  </si>
  <si>
    <t xml:space="preserve">• pokretne stvari i </t>
  </si>
  <si>
    <t xml:space="preserve">• druga imovinska prava. </t>
  </si>
  <si>
    <t>Udruga je neprofitabilna organizacija koja novčana sredstva pribavlja iz:</t>
  </si>
  <si>
    <t xml:space="preserve">• članarine, </t>
  </si>
  <si>
    <t xml:space="preserve">• donacija, </t>
  </si>
  <si>
    <t xml:space="preserve">• dotacija, </t>
  </si>
  <si>
    <t xml:space="preserve">• sponzorstva i poklona, te </t>
  </si>
  <si>
    <t xml:space="preserve">• obavljanjem dopuštenih djelatnosti, </t>
  </si>
  <si>
    <t xml:space="preserve">• prihodima od imovine i imovinskih prava u skladu sa Zakonom. </t>
  </si>
  <si>
    <t>Sva ostvarena dobit koristi se, u skladu sa Zakonom, isključivo za ostvarivanje ciljeva Udruge. Za opravdane troškove učinjene u vezi s obavljanjem djelatnosti Udruge članovi imaju pravo na naknadu, a za rad u vezi s djelatnosti Udruge i na nagradu.</t>
  </si>
  <si>
    <t>PRESTANAK DJELOVANJA UDRUGE</t>
  </si>
  <si>
    <t>Članak 25.</t>
  </si>
  <si>
    <t>Udruga prestaje djelovati odlukom Skupštine ili iz razloga propisanih Zakonom. Odluku o prestanku djelovanja Udruge donosi Skupština dvotrećinskom većinom ukupnog broja članova. U slučaju  prestanka rada Udruge, funkciju likvidatora obavlja predsjednik Udruge.</t>
  </si>
  <si>
    <t>ZAVRŠNE ODREDBE</t>
  </si>
  <si>
    <t>Članak 26.</t>
  </si>
  <si>
    <t xml:space="preserve">Ovaj Statut stupa na snagu i primjenjuje se danom upisa Udruge u registra udruga, odnosno ako nadležan ured državne uprave ne donese rješenje o upisu u registar udruga u roku od 30 dana od dana predaje urednog zahtjeva, idućeg dana nakon proteka toga roka. </t>
  </si>
  <si>
    <t>U znak suglasnosti te preuzimanja prava i obveza osnivači vlastoručno potpisuju ovaj Statut  sastavljen u tri istovjetna primjerka, od kojih se dva dostavljaju uredu državne uprave, a jedan primjerak ostaje na upotrebu Udruzi.</t>
  </si>
  <si>
    <t>Predsjednik:</t>
  </si>
  <si>
    <t xml:space="preserve">    (Ime i Prezime)</t>
  </si>
  <si>
    <t>Zakonski okvir:</t>
  </si>
  <si>
    <r>
      <t xml:space="preserve"> - dodana kartica </t>
    </r>
    <r>
      <rPr>
        <b/>
        <sz val="9"/>
        <rFont val="Calibri"/>
        <family val="2"/>
      </rPr>
      <t>Clanovi</t>
    </r>
  </si>
  <si>
    <r>
      <t xml:space="preserve"> - dodana kartica </t>
    </r>
    <r>
      <rPr>
        <b/>
        <sz val="9"/>
        <rFont val="Calibri"/>
        <family val="2"/>
      </rPr>
      <t>Statut</t>
    </r>
  </si>
  <si>
    <r>
      <t xml:space="preserve"> - izmjena I dopuna kartice </t>
    </r>
    <r>
      <rPr>
        <b/>
        <sz val="9"/>
        <rFont val="Calibri"/>
        <family val="2"/>
      </rPr>
      <t>Upute</t>
    </r>
  </si>
  <si>
    <t>Udruga za gubljenje vremena i ostale nerelevantne usluge</t>
  </si>
  <si>
    <t>Zagrebu</t>
  </si>
  <si>
    <t>UGUZA</t>
  </si>
  <si>
    <t>REPUBLIKE HRVATSKE</t>
  </si>
  <si>
    <t>Datum:</t>
  </si>
  <si>
    <t>Isprava:</t>
  </si>
  <si>
    <t>POČETNO STANJE</t>
  </si>
  <si>
    <t xml:space="preserve">Autor: </t>
  </si>
  <si>
    <t>Slavko Ričko, dipl.oec..</t>
  </si>
  <si>
    <t>sricko@gmail.com</t>
  </si>
  <si>
    <t>http://www.slavanconsult.hr/#udruga_duo</t>
  </si>
  <si>
    <t xml:space="preserve"> 25/2017.,</t>
  </si>
  <si>
    <r>
      <t>Pravilnik o neprofitnom računovodstvu i računskom planu (nn</t>
    </r>
  </si>
  <si>
    <t xml:space="preserve"> 96/2018.),</t>
  </si>
  <si>
    <t> 1/2015. ,</t>
  </si>
  <si>
    <t>Zakona o financijskom poslovanju i racunovodstvu neprofitnih organizacija (nn</t>
  </si>
  <si>
    <t>121/2014 ),</t>
  </si>
  <si>
    <t xml:space="preserve">Pravilnik o izvještavanju u neprofitnom računovodstvu i registru neprofitnih organizacija (nn </t>
  </si>
  <si>
    <t xml:space="preserve"> 31/2015.,</t>
  </si>
  <si>
    <t xml:space="preserve"> 67/2017.),</t>
  </si>
  <si>
    <t xml:space="preserve">Pravilnik o sustavu financijskog upravljanja i kontrola te izradi i izvršavanju financijskih planova neprofitnih organizacija (nn </t>
  </si>
  <si>
    <t>119/2015. ),</t>
  </si>
  <si>
    <r>
      <t xml:space="preserve">Uredba o računovodstvu neprofitnih organizacija (nn </t>
    </r>
  </si>
  <si>
    <t xml:space="preserve"> 44/2014.,</t>
  </si>
  <si>
    <t xml:space="preserve">  01/2014.,</t>
  </si>
  <si>
    <t>158/2013.,</t>
  </si>
  <si>
    <t>146/2009.,</t>
  </si>
  <si>
    <t>7/2009.,</t>
  </si>
  <si>
    <t>10/2008. ),</t>
  </si>
  <si>
    <t>Zakon o udrugama (nn</t>
  </si>
  <si>
    <t xml:space="preserve"> 88/2001.,</t>
  </si>
  <si>
    <t xml:space="preserve">11/2002., </t>
  </si>
  <si>
    <t>74/2014. ,</t>
  </si>
  <si>
    <t>70/2017.),</t>
  </si>
  <si>
    <t>Pravilnik o sadržaju i načinu vođenja registra udruga RH i registra stranih udruga u RH(nn</t>
  </si>
  <si>
    <t>4/2015 ),</t>
  </si>
  <si>
    <t>Uredba o kriterijima, mjerilima i postupcima financiranja i ugovaranja programa i projekata od interesa za opće dobro koje provode udruge (nn</t>
  </si>
  <si>
    <t>26/2015 ),</t>
  </si>
  <si>
    <r>
      <t xml:space="preserve">Zatim ponovo kliknete na </t>
    </r>
    <r>
      <rPr>
        <b/>
        <sz val="10"/>
        <rFont val="Arial"/>
        <family val="2"/>
      </rPr>
      <t>"Knjiženje"</t>
    </r>
    <r>
      <rPr>
        <sz val="10"/>
        <rFont val="Arial"/>
        <family val="2"/>
      </rPr>
      <t xml:space="preserve"> I nastavljate sa </t>
    </r>
    <r>
      <rPr>
        <b/>
        <sz val="10"/>
        <rFont val="Arial"/>
        <family val="2"/>
      </rPr>
      <t>knjiženjem prometa , do 30 000 stavaka Dnevnika</t>
    </r>
    <r>
      <rPr>
        <sz val="10"/>
        <rFont val="Arial"/>
        <family val="2"/>
      </rPr>
      <t xml:space="preserve"> za standardnu verziju apliakcije, stime da postoji mogućnost nadogradnje. </t>
    </r>
  </si>
  <si>
    <r>
      <rPr>
        <b/>
        <sz val="10"/>
        <rFont val="Arial"/>
        <family val="2"/>
      </rPr>
      <t>Ispravljanje</t>
    </r>
    <r>
      <rPr>
        <sz val="10"/>
        <rFont val="Arial"/>
        <family val="2"/>
      </rPr>
      <t xml:space="preserve"> - metodom storna i knjiženjem ispravne stavke. Nastojte tako organizirati poslovanje da ispravaka bude što manje!</t>
    </r>
  </si>
  <si>
    <t>29.</t>
  </si>
  <si>
    <t>28.</t>
  </si>
  <si>
    <t>27.</t>
  </si>
  <si>
    <t>PODACI ZA BAZU FINANCIJSKIH IZVJEŠTAJA</t>
  </si>
  <si>
    <t>Ime i prezime</t>
  </si>
  <si>
    <t>26.</t>
  </si>
  <si>
    <t>25.</t>
  </si>
  <si>
    <t>Web stranica</t>
  </si>
  <si>
    <t>24.</t>
  </si>
  <si>
    <t>e-mail</t>
  </si>
  <si>
    <t>23.</t>
  </si>
  <si>
    <t>Faks</t>
  </si>
  <si>
    <t>22.</t>
  </si>
  <si>
    <t>Telefon</t>
  </si>
  <si>
    <t>21.</t>
  </si>
  <si>
    <t xml:space="preserve">Statistička oznaka županije </t>
  </si>
  <si>
    <t>20.</t>
  </si>
  <si>
    <t>Osoba za kontakt</t>
  </si>
  <si>
    <t>19.</t>
  </si>
  <si>
    <t>Statistička oznaka grada/općine</t>
  </si>
  <si>
    <t>18.</t>
  </si>
  <si>
    <t>Račun</t>
  </si>
  <si>
    <t>17.</t>
  </si>
  <si>
    <t>Šifra djelatnosti</t>
  </si>
  <si>
    <t>16.</t>
  </si>
  <si>
    <t>15.</t>
  </si>
  <si>
    <t>Poštanski broj</t>
  </si>
  <si>
    <t>14.</t>
  </si>
  <si>
    <t>Adresa sjedišta</t>
  </si>
  <si>
    <t>13.</t>
  </si>
  <si>
    <t>Broj iz matičnog registra</t>
  </si>
  <si>
    <t>12.</t>
  </si>
  <si>
    <t>Naziv matičnog  registra</t>
  </si>
  <si>
    <t>11.</t>
  </si>
  <si>
    <t>Broj organizacijskih dijelova</t>
  </si>
  <si>
    <t>10.</t>
  </si>
  <si>
    <t>Pravno ustrojbeni oblik</t>
  </si>
  <si>
    <t>09.</t>
  </si>
  <si>
    <t>Matični broj</t>
  </si>
  <si>
    <t>08.</t>
  </si>
  <si>
    <t>Osobni identifikacijski broj</t>
  </si>
  <si>
    <t>07.</t>
  </si>
  <si>
    <t>Skraćeni naziv neprofitne organizacije</t>
  </si>
  <si>
    <t>06.</t>
  </si>
  <si>
    <t>Naziv neprofitne organizacije</t>
  </si>
  <si>
    <t>05.</t>
  </si>
  <si>
    <t>Redne brojeve 01.-04. popunjava Ministarstvo financija</t>
  </si>
  <si>
    <t xml:space="preserve">Datum zadnje promjene </t>
  </si>
  <si>
    <t>04.</t>
  </si>
  <si>
    <t>Datum brisanja iz Registra</t>
  </si>
  <si>
    <t>03.</t>
  </si>
  <si>
    <t>Datum upisa u Registar</t>
  </si>
  <si>
    <t>02.</t>
  </si>
  <si>
    <t>Redni broj iz Registra</t>
  </si>
  <si>
    <t>01.</t>
  </si>
  <si>
    <t>Obrazac: RNO</t>
  </si>
  <si>
    <t>Obrazac: RNO-P</t>
  </si>
  <si>
    <t xml:space="preserve">PROMJENE
u Registru neprofitnih organizacija </t>
  </si>
  <si>
    <t xml:space="preserve">Rbr. </t>
  </si>
  <si>
    <t>STARI PODATAK</t>
  </si>
  <si>
    <t>NOVI PODATAK</t>
  </si>
  <si>
    <t xml:space="preserve">05. </t>
  </si>
  <si>
    <t xml:space="preserve">Naziv neprofitne organizacije </t>
  </si>
  <si>
    <t>Konjščina  (200)</t>
  </si>
  <si>
    <t>KRAPINSKO-ZAGORSKA ŽUPANIJA</t>
  </si>
  <si>
    <t>DUBROVAČKO-NERETVANSKA ŽUPANIJA</t>
  </si>
  <si>
    <t>Pozicija iz Obrasca: RNO</t>
  </si>
  <si>
    <r>
      <t xml:space="preserve">R E G I S T A R </t>
    </r>
    <r>
      <rPr>
        <sz val="16"/>
        <rFont val="Calibri"/>
        <family val="2"/>
      </rPr>
      <t xml:space="preserve">
neprofitnih organizacija </t>
    </r>
  </si>
  <si>
    <t>OPĆI PODACI</t>
  </si>
  <si>
    <t>Mjesto</t>
  </si>
  <si>
    <t>HR</t>
  </si>
  <si>
    <t>PODACI O ZAKONSKOM ZASTUPNIKU / OSOBAMA OVLAŠTENIM ZA ZASTUPANJE</t>
  </si>
  <si>
    <t>Obveza vođenja dvojnog knjigovodstva</t>
  </si>
  <si>
    <t>Obveza vođenja jednostavnog knjigovodstva</t>
  </si>
  <si>
    <t>Godina osnivanja:</t>
  </si>
  <si>
    <t>Neprofitna organizacija koja udovoljava uvjetima za vođenje jednostavnog knjigovodstva, a odluči se za dvojno knjigovodstvo</t>
  </si>
  <si>
    <t>Potpis zakonskog zastupnika</t>
  </si>
  <si>
    <t>Mjesto i datum,</t>
  </si>
  <si>
    <r>
      <t xml:space="preserve">Redni broj iz Registra </t>
    </r>
    <r>
      <rPr>
        <sz val="9"/>
        <rFont val="Calibri"/>
        <family val="2"/>
      </rPr>
      <t>(RNO broj)</t>
    </r>
  </si>
  <si>
    <t xml:space="preserve">Mjesto </t>
  </si>
  <si>
    <t>DA / NE</t>
  </si>
  <si>
    <t>Konjščina, 15.11.2018</t>
  </si>
  <si>
    <t>Slavko Ričko</t>
  </si>
  <si>
    <t>Knjiga blagajne</t>
  </si>
  <si>
    <t>Knjiga primitaka i izdataka</t>
  </si>
  <si>
    <t>Knjiga ulaznih računa</t>
  </si>
  <si>
    <t>Knjiga izlaznih računa</t>
  </si>
  <si>
    <r>
      <rPr>
        <b/>
        <i/>
        <sz val="8"/>
        <rFont val="Calibri"/>
        <family val="2"/>
      </rPr>
      <t>Dugotrajna nefinancijska imovina</t>
    </r>
    <r>
      <rPr>
        <i/>
        <sz val="8"/>
        <rFont val="Calibri"/>
        <family val="2"/>
      </rPr>
      <t xml:space="preserve"> obuhvaća: neproizvedenu dugotrajnu materijalnu i nematerijalnu imovinu (zemljišta, patenti, licence i ostalo), proizvedenu dugotrajnu imovinu (građevinske objekte, postrojenja i opremu, prijevozna sredstva, knjige, umjetnička djela i ostale izložbene predmete, višegodišnje nasade i osnovno stado, ulaganja u računalne programe i ostalo), plemenite metale i ostale pohranjene vrijednosti, sitni inventar.</t>
    </r>
  </si>
  <si>
    <r>
      <rPr>
        <b/>
        <i/>
        <sz val="8"/>
        <rFont val="Calibri"/>
        <family val="2"/>
      </rPr>
      <t xml:space="preserve">Primici i izdaci </t>
    </r>
    <r>
      <rPr>
        <i/>
        <sz val="8"/>
        <rFont val="Calibri"/>
        <family val="2"/>
      </rPr>
      <t>priznaju se uz primjenu novčanog računovodstvenog načela (načelo blagajne), što znači da se primici i izdaci kronološki iskazuju u poslovnim knjigama temeljem primljenih uplata i obavljenih isplata, uključujući i obračunska plaćanja.Primici i izdaci jesu priljevi i odljevi novca i novčanih ekvivalenata.Sredstva primljena iz državnog proračuna, proračuna jedinica lokalne i područne (regionalne) samouprave te drugih izvora smatraju se primicima i evidentiraju u Knjizi primitaka i izdataka u trenutku primitka.Primljeni predujmovi, krediti i zajmovi smatraju se primicima i evidentiraju u Knjizi primitaka i izdataka u trenutku naplate.Dani predujmovi, jamčevni polozi te dani zajmovi smatraju se izdacima i evidentiraju u Knjizi primitaka i izdataka u trenutku plaćanja.</t>
    </r>
    <r>
      <rPr>
        <b/>
        <i/>
        <sz val="8"/>
        <rFont val="Calibri"/>
        <family val="2"/>
      </rPr>
      <t xml:space="preserve">Financijski rezultat </t>
    </r>
    <r>
      <rPr>
        <i/>
        <sz val="8"/>
        <rFont val="Calibri"/>
        <family val="2"/>
      </rPr>
      <t>poslovne godine iskazuje se kao višak ili manjak primitaka. Financijski rezultat utvrđuje se kao razlika ukupnih primitaka u odnosu na ukupne izdatke po svima osnovama po kojima su ostvareni u izvještajnom razdoblju.</t>
    </r>
  </si>
  <si>
    <t>Knjiga popisa dugotrajne nefinancijske imovine</t>
  </si>
  <si>
    <t>Kako voditi knjigovodstvo neprofitnih organizacija (NPO) - praktični savjeti:</t>
  </si>
  <si>
    <t>Jednostavno knjigovodstvo NPO (načelo blagajne)</t>
  </si>
  <si>
    <t>NPO kojoj je vrijednost imovine na kraju svake od prethodne tri godine uzastopno manja od 230.000,00 kuna i godišnji prihod uzastopno u svakoj od prethodne tri godine manji od 230.000,00 kuna godišnje, može donijeti Odluku o vođenju jednostavnog knjigovodstva i primjeni novčanog računovodstvenog načela.U godišnji prihod ulaze samo prihodi iz tekuće godine (razred 3), a ne ulazi preneseni višak iz prethodne godine.Odluku donosi zakonski zastupnik NPO u roku predviđenom za podnošenje godišnjih financijskih izvještaja za prethodnu poslovnu godinu i važeća je dok NPO zadovoljava uvjete, odnosno do opoziva.O Odluci NPO izvještava Ministarstvo financij. NPO prve tri godine od osnivanja obvezna je voditi dvojno knjigovodstvo pri čemu se godina osnivanja bez obzira na datum osnivanja smatra prvom godinom.NPO koja vodi jednostavno knjigovodstvo obvezna je voditi sljedeće poslovne knjige:</t>
  </si>
  <si>
    <t>Oblik poslovnih knjiga nije propisan samo minimalan sadržaj. NPO može voditi I druge poslovne knjige i pomoćne evidencije prema posebnim propisima i svojim potrebama. Poslovne knjige sadrže i opće podatke o NPO: naziv, adresa, OIB, RNO broj i šifru djelatnosti.Na kraju poslovne godine zaključuju se sve poslovne knjige osim popisa dugotrajne nefinancijske imovine.</t>
  </si>
  <si>
    <t>RNO broj</t>
  </si>
  <si>
    <t>Markov trg 6</t>
  </si>
  <si>
    <t>ZAGREB</t>
  </si>
  <si>
    <t>Poslovna knjiga</t>
  </si>
  <si>
    <t>Jednostavno knjigovodstvo NPO</t>
  </si>
  <si>
    <t>&gt;&gt;&gt;udrugaDuO-ver2018.14</t>
  </si>
  <si>
    <r>
      <t xml:space="preserve"> - dodana kartica </t>
    </r>
    <r>
      <rPr>
        <b/>
        <sz val="9"/>
        <rFont val="Calibri"/>
        <family val="2"/>
      </rPr>
      <t>uNo</t>
    </r>
    <r>
      <rPr>
        <sz val="9"/>
        <rFont val="Calibri"/>
        <family val="2"/>
      </rPr>
      <t xml:space="preserve"> - jednostavno knigovodstvvo - propisane knjige</t>
    </r>
  </si>
  <si>
    <r>
      <t xml:space="preserve"> - ažuriran kontni plan na kartici </t>
    </r>
    <r>
      <rPr>
        <b/>
        <sz val="9"/>
        <rFont val="Calibri"/>
        <family val="2"/>
      </rPr>
      <t>KontniPlan</t>
    </r>
    <r>
      <rPr>
        <sz val="9"/>
        <rFont val="Calibri"/>
        <family val="2"/>
      </rPr>
      <t xml:space="preserve"> sukladno izmjena Pravilnik o izmjenama Pravilnika o neprofitnom računovodstvu i računskom planu (nn 96/2018)</t>
    </r>
  </si>
  <si>
    <t xml:space="preserve"> - redizajnirana kartica Unos</t>
  </si>
  <si>
    <r>
      <t xml:space="preserve"> - redizajnirana kartica </t>
    </r>
    <r>
      <rPr>
        <b/>
        <sz val="9"/>
        <rFont val="Calibri"/>
        <family val="2"/>
      </rPr>
      <t>Ups</t>
    </r>
    <r>
      <rPr>
        <sz val="9"/>
        <rFont val="Calibri"/>
        <family val="2"/>
      </rPr>
      <t>, uz dodatak podataka za samostalnu administraciju aplikacija I mogučnost vođenja za razdoblje 2014 - 2020</t>
    </r>
  </si>
  <si>
    <r>
      <t xml:space="preserve"> - dodana kartica </t>
    </r>
    <r>
      <rPr>
        <b/>
        <sz val="9"/>
        <rFont val="Calibri"/>
        <family val="2"/>
      </rPr>
      <t xml:space="preserve">Novosti </t>
    </r>
    <r>
      <rPr>
        <sz val="9"/>
        <rFont val="Calibri"/>
        <family val="2"/>
      </rPr>
      <t>na kojoj je objašnjeno vođenje knjigovodstva NPO</t>
    </r>
  </si>
  <si>
    <r>
      <t xml:space="preserve"> - dodan je </t>
    </r>
    <r>
      <rPr>
        <b/>
        <sz val="9"/>
        <rFont val="Calibri"/>
        <family val="2"/>
      </rPr>
      <t>obrazac RNO i RNO-P</t>
    </r>
    <r>
      <rPr>
        <sz val="9"/>
        <rFont val="Calibri"/>
        <family val="2"/>
      </rPr>
      <t xml:space="preserve"> usklađeni sa izmjenama Pravilnika o izvještavanju u neprofitnom računovodstvu i registru neprofitnih organizacija (nn 67/2017)</t>
    </r>
  </si>
  <si>
    <t>Sve neprofitne organizacije koje vode dvojno knjigovodstvo po Zakonu o financijskom poslovanju i racunovodstvu neprofitnih organizacija.</t>
  </si>
  <si>
    <t>1. Obveznici</t>
  </si>
  <si>
    <r>
      <t xml:space="preserve">Kada dobijete aplikaciju na Vaš e-mail, pohranite aplikaciju sa </t>
    </r>
    <r>
      <rPr>
        <b/>
        <sz val="10"/>
        <rFont val="Arial"/>
        <family val="2"/>
      </rPr>
      <t>"Save as"</t>
    </r>
    <r>
      <rPr>
        <sz val="10"/>
        <rFont val="Arial"/>
        <family val="2"/>
      </rPr>
      <t xml:space="preserve"> u željenu mapu. N</t>
    </r>
    <r>
      <rPr>
        <b/>
        <sz val="10"/>
        <rFont val="Arial"/>
        <family val="2"/>
      </rPr>
      <t>e koristiti  "Copy" - "Paste".</t>
    </r>
  </si>
  <si>
    <r>
      <t xml:space="preserve">Glavni </t>
    </r>
    <r>
      <rPr>
        <b/>
        <sz val="10"/>
        <rFont val="Arial"/>
        <family val="2"/>
      </rPr>
      <t>Meni</t>
    </r>
    <r>
      <rPr>
        <sz val="10"/>
        <rFont val="Arial"/>
        <family val="2"/>
      </rPr>
      <t xml:space="preserve"> stranica </t>
    </r>
    <r>
      <rPr>
        <b/>
        <sz val="10"/>
        <rFont val="Arial"/>
        <family val="2"/>
      </rPr>
      <t>"Ups"</t>
    </r>
    <r>
      <rPr>
        <sz val="10"/>
        <rFont val="Arial"/>
        <family val="2"/>
      </rPr>
      <t xml:space="preserve">. </t>
    </r>
  </si>
  <si>
    <r>
      <t xml:space="preserve">Propisani kontni plan za NPO je unesen tako da za konto postoji padajući meni iz kojeg morate izabrati željeni konto, a možete I unjeti novi klikom na gumb </t>
    </r>
    <r>
      <rPr>
        <b/>
        <sz val="10"/>
        <rFont val="Arial"/>
        <family val="2"/>
      </rPr>
      <t>"Kontni plan"</t>
    </r>
    <r>
      <rPr>
        <sz val="10"/>
        <rFont val="Arial"/>
        <family val="2"/>
      </rPr>
      <t xml:space="preserve"> , </t>
    </r>
    <r>
      <rPr>
        <b/>
        <sz val="10"/>
        <rFont val="Arial"/>
        <family val="2"/>
      </rPr>
      <t xml:space="preserve">do 300 konta.  </t>
    </r>
  </si>
  <si>
    <t xml:space="preserve">Sa svakim unosom prometa ažuriraju se poslovne knjige klikom na </t>
  </si>
  <si>
    <t>uNo</t>
  </si>
  <si>
    <t xml:space="preserve">Kada otvorite aplikaciju pojavit će se </t>
  </si>
  <si>
    <r>
      <rPr>
        <b/>
        <sz val="10"/>
        <rFont val="Arial"/>
        <family val="2"/>
      </rPr>
      <t>Knjiženje:</t>
    </r>
    <r>
      <rPr>
        <sz val="10"/>
        <rFont val="Arial"/>
        <family val="2"/>
      </rPr>
      <t xml:space="preserve"> Pritisnite na </t>
    </r>
    <r>
      <rPr>
        <b/>
        <sz val="10"/>
        <rFont val="Arial"/>
        <family val="2"/>
      </rPr>
      <t>"Knjiženje"</t>
    </r>
    <r>
      <rPr>
        <sz val="10"/>
        <rFont val="Arial"/>
        <family val="2"/>
      </rPr>
      <t xml:space="preserve"> i počnite sa unosom podataka kretanjem sa tipkom </t>
    </r>
    <r>
      <rPr>
        <b/>
        <sz val="10"/>
        <rFont val="Arial"/>
        <family val="2"/>
      </rPr>
      <t>Tab</t>
    </r>
    <r>
      <rPr>
        <sz val="10"/>
        <rFont val="Arial"/>
        <family val="2"/>
      </rPr>
      <t xml:space="preserve"> u dozvoljena polja, a prema uputama u poljima!. </t>
    </r>
  </si>
  <si>
    <t>Temeljnica</t>
  </si>
  <si>
    <t>žgo2012</t>
  </si>
  <si>
    <t>uplata u blagajnu</t>
  </si>
  <si>
    <t>D</t>
  </si>
  <si>
    <t>PROMET BLAGAJNE</t>
  </si>
  <si>
    <t>PLAĆANJE RAČUNA ZA UREDSKI MATERIJAL</t>
  </si>
  <si>
    <t>UR-1</t>
  </si>
  <si>
    <t>UR-2</t>
  </si>
  <si>
    <t>UPLATA U BLAGAJNU - ČLANARINE ČLANOVA DND-A</t>
  </si>
  <si>
    <t>Plaćen račun za biljege</t>
  </si>
  <si>
    <t>PROMET BLAGAJNE - UPLATA ČLANARINE DND-A</t>
  </si>
  <si>
    <t xml:space="preserve">PROMET BLAGAJNE </t>
  </si>
  <si>
    <t>PLAĆANJE TROŠKOVA UPISA U SUDSKI REGISTAR</t>
  </si>
  <si>
    <t>PLAĆANJE TROŠKOVA POŠTARINE</t>
  </si>
  <si>
    <t>STORNO POGREŠNO KNJIŽENJE</t>
  </si>
  <si>
    <t>PLAĆANJE TROŠKOVA UPISA U REGISTAR</t>
  </si>
  <si>
    <t>PLAĆENI RAČUNI ZA RADIONICU - VRTIĆ</t>
  </si>
  <si>
    <t>PLAĆENI RAČUN ZA BILJEGE</t>
  </si>
  <si>
    <t>STORNO POGREŠNO KNJIŽENO</t>
  </si>
  <si>
    <t>PLAĆENI RAČUNI ZA IGRAONICU - VRTIĆ</t>
  </si>
  <si>
    <t>PROMET BLAGAJNE - UPLATA ČLANARINE U BLAGAJNU</t>
  </si>
  <si>
    <t>PROMET BLAGAJNE - GOTOVINA ZA PLAĆANJE RAČUNA</t>
  </si>
  <si>
    <t>PLAĆANJE RAČUNA AKCIJA PUN KOFER PRIJATELJSTVA</t>
  </si>
  <si>
    <t>PROGRAM JAVNIH POTREBA GRAD GOSPIĆ</t>
  </si>
  <si>
    <t>PRIHOD DONACIJE - PUN KOFER PRIJATELJSTVA</t>
  </si>
  <si>
    <t>PROMET BLAGAJNE - ISPLATA ZA RAČUNE PLAĆENE GOTOVINOM</t>
  </si>
  <si>
    <t>PLAĆENI RAČUNI DJEČJI TJEDAN, DJEČJI ODJEL OB GOSPIĆ</t>
  </si>
  <si>
    <t>PROMET BLAGAJNE - UPLATA U BLAGAJNU</t>
  </si>
  <si>
    <t>UPL.DON. PUN KOFER PRIJ. ŠKOLE GOSPIĆ, KLANAC, LIČKI OSIK</t>
  </si>
  <si>
    <t>PROMET BLAGAJNE - ISPLATA GOTOVINE ZA PL. RAČUNA</t>
  </si>
  <si>
    <t>PLAĆENI RAČUNI ZA AKCIJU PUN KOFER PRIJATELJSTVA</t>
  </si>
  <si>
    <t>PROMET BLAGAJNE - ISPLATA ZA RAČUN PLAĆEN GOTOVINOM</t>
  </si>
  <si>
    <t>PLAĆANJE RAČUNA ZA DOSTAVU KOFERA"PUN KOF. PRIJATELJST"</t>
  </si>
  <si>
    <t>ISPLATA GOTOVINE BLAGAJNE NA RAČUN DND-A</t>
  </si>
  <si>
    <t>PRIJENOS GOTOVINE BLAGAJNE NA RAČUN</t>
  </si>
  <si>
    <t>mimi</t>
  </si>
  <si>
    <t>PROMET BLAGAJNE - ISPLATA NA RAČUN DND-A</t>
  </si>
  <si>
    <t>PRIHOD GRAD GOSPIĆ PJP</t>
  </si>
  <si>
    <t>PRIHOD ČLANARINE ČLANOVA DND-A</t>
  </si>
  <si>
    <t>IZVOD BANKE BR. 2</t>
  </si>
  <si>
    <t>SREDSTVA NA RAČUNU</t>
  </si>
  <si>
    <t>RAČUN ZA TONERE I TINTE</t>
  </si>
  <si>
    <t>PLAĆANJE RAČUNA ZA TONERE I TINTE</t>
  </si>
  <si>
    <t>IZVADAK BR. 1</t>
  </si>
  <si>
    <t>PLAĆANJE RAČUNA ZA TINTE I TONERE</t>
  </si>
  <si>
    <t>UPLATA NA RAČUN</t>
  </si>
  <si>
    <t>UPLATA NA RAČUN DONACIJA GRAD GOSPIĆ ZA PUN. KOF. PRIJ.</t>
  </si>
  <si>
    <t>BLAGAJNA</t>
  </si>
  <si>
    <t>UPLATA ČLANARINA DND U BLAGAJNU</t>
  </si>
  <si>
    <t>IZVADAK BANKE BR. 3</t>
  </si>
  <si>
    <t>POLOG GOTOVINE BLAGAJNE NA RAČUN</t>
  </si>
  <si>
    <t>PLAĆEN RAČUN GOTOVINOM - POŠTARINA</t>
  </si>
  <si>
    <t>IZVADAK BANKE BR. 4</t>
  </si>
  <si>
    <t>PROMET PO RAČUNU</t>
  </si>
  <si>
    <t>IZVADAK BANKE BR. 5</t>
  </si>
  <si>
    <t>RAČUN</t>
  </si>
  <si>
    <t>PLAĆANJE RAČUNA ZA BANKARSKE USLUGE</t>
  </si>
  <si>
    <t>PLAĆANJE RAČUNA ZA MATERIJ. ZA IZRADU BOŽ. DEKORACIJA</t>
  </si>
  <si>
    <t>IZVADAK BANKE BR. 6</t>
  </si>
  <si>
    <t>SREDSTVA ZA PLAĆANJE RAČUNA</t>
  </si>
  <si>
    <t>IZVADAK BANKE BR. 7</t>
  </si>
  <si>
    <t>RAČUN ZA MAT. ZA IZRADU BOŽ. DEKORACIJA</t>
  </si>
  <si>
    <t>PLAĆANJE RAČNA</t>
  </si>
  <si>
    <t>PRIHD ČLANARINA DND-A</t>
  </si>
  <si>
    <t>IZVADAK BANKE BR. 8</t>
  </si>
  <si>
    <t>PROMET NA RAČUNU</t>
  </si>
  <si>
    <t>PLAĆEN RAČUN ZA PROGRAM 2014. NEPROF. RAČUNOVODSTVA</t>
  </si>
  <si>
    <t>PLAĆEN RAČUN ZA HAMER</t>
  </si>
  <si>
    <t>PLAĆEN RAČUN ZA TEMPERE I KIST</t>
  </si>
  <si>
    <t>PLAĆEN RAČUN ZA POT. MATERIJAL ZA RADIONICE</t>
  </si>
  <si>
    <t>IZVADAK BANKE BR. 9</t>
  </si>
  <si>
    <t>PLAĆANJE RAČUNA ZA RADIONICE</t>
  </si>
  <si>
    <t>IZVADAK BROJ 10</t>
  </si>
  <si>
    <t>PLAĆEN RAČUN ZA MATERIJAL ZA RADIONICE</t>
  </si>
  <si>
    <t>UPLATA DONACIJA GRAĐANA ZA RAD UDRUGE DND</t>
  </si>
  <si>
    <t>PRIJENOS SREDSTAVA BLAGAJNE NA RAČUN DND-A</t>
  </si>
  <si>
    <t>IZVADAK BROJ 11</t>
  </si>
  <si>
    <t>DONOS SREDSTAVA BLAGAJNE NA RAČUN DND-A</t>
  </si>
  <si>
    <t>IZVADAK BROJ 12</t>
  </si>
  <si>
    <t>PLAĆANJE RAČUNA ZA MATERIJAL ZA RADIONICE</t>
  </si>
  <si>
    <t>IZVADAK BROJ 13</t>
  </si>
</sst>
</file>

<file path=xl/styles.xml><?xml version="1.0" encoding="utf-8"?>
<styleSheet xmlns="http://schemas.openxmlformats.org/spreadsheetml/2006/main">
  <numFmts count="3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 _K_n_-;\-* #,##0\ _K_n_-;_-* &quot;-&quot;\ _K_n_-;_-@_-"/>
    <numFmt numFmtId="165" formatCode="_-* #,##0.00\ _K_n_-;\-* #,##0.00\ _K_n_-;_-* &quot;-&quot;??\ _K_n_-;_-@_-"/>
    <numFmt numFmtId="166" formatCode="000000"/>
    <numFmt numFmtId="167" formatCode="000"/>
    <numFmt numFmtId="168" formatCode="00000000000"/>
    <numFmt numFmtId="169" formatCode="&quot;Yes&quot;;&quot;Yes&quot;;&quot;No&quot;"/>
    <numFmt numFmtId="170" formatCode="&quot;True&quot;;&quot;True&quot;;&quot;False&quot;"/>
    <numFmt numFmtId="171" formatCode="&quot;On&quot;;&quot;On&quot;;&quot;Off&quot;"/>
    <numFmt numFmtId="172" formatCode="[$€-2]\ #,##0.00_);[Red]\([$€-2]\ #,##0.00\)"/>
    <numFmt numFmtId="173" formatCode="[$-F800]dddd\,\ mmmm\ dd\,\ yyyy"/>
    <numFmt numFmtId="174" formatCode="[$-41A]dd\.\ mmmm\ yyyy\."/>
    <numFmt numFmtId="175" formatCode="_(* #,##0_);_(* \(#,##0\);_(* &quot;-&quot;_);_(@_)"/>
    <numFmt numFmtId="176" formatCode="_-* #,##0_-;\-* #,##0_-;_-* &quot;-&quot;_-;_-@_-"/>
    <numFmt numFmtId="177" formatCode="_(* #,##0.00_);_(* \(#,##0.00\);_(* &quot;-&quot;??_);_(@_)"/>
    <numFmt numFmtId="178" formatCode="_-* #,##0.00_-;\-* #,##0.00_-;_-* &quot;-&quot;??_-;_-@_-"/>
    <numFmt numFmtId="179" formatCode="_(&quot;kn&quot;* #,##0_);_(&quot;kn&quot;* \(#,##0\);_(&quot;kn&quot;* &quot;-&quot;_);_(@_)"/>
    <numFmt numFmtId="180" formatCode="_-&quot;kn&quot;\ * #,##0_-;\-&quot;kn&quot;\ * #,##0_-;_-&quot;kn&quot;\ * &quot;-&quot;_-;_-@_-"/>
    <numFmt numFmtId="181" formatCode="_(&quot;kn&quot;* #,##0.00_);_(&quot;kn&quot;* \(#,##0.00\);_(&quot;kn&quot;* &quot;-&quot;??_);_(@_)"/>
    <numFmt numFmtId="182" formatCode="_-&quot;kn&quot;\ * #,##0.00_-;\-&quot;kn&quot;\ * #,##0.00_-;_-&quot;kn&quot;\ * &quot;-&quot;??_-;_-@_-"/>
    <numFmt numFmtId="183" formatCode="00"/>
    <numFmt numFmtId="184" formatCode="0000"/>
    <numFmt numFmtId="185" formatCode="00000"/>
    <numFmt numFmtId="186" formatCode="0000000000"/>
    <numFmt numFmtId="187" formatCode="00000000"/>
    <numFmt numFmtId="188" formatCode="d\-mm;@"/>
  </numFmts>
  <fonts count="97">
    <font>
      <sz val="10"/>
      <name val="Arial"/>
      <family val="0"/>
    </font>
    <font>
      <sz val="8"/>
      <name val="Arial"/>
      <family val="2"/>
    </font>
    <font>
      <sz val="9"/>
      <name val="Verdana"/>
      <family val="2"/>
    </font>
    <font>
      <sz val="9"/>
      <color indexed="9"/>
      <name val="Verdana"/>
      <family val="2"/>
    </font>
    <font>
      <sz val="8"/>
      <name val="Verdana"/>
      <family val="2"/>
    </font>
    <font>
      <sz val="10"/>
      <color indexed="8"/>
      <name val="Verdana"/>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u val="single"/>
      <sz val="10"/>
      <color indexed="36"/>
      <name val="Arial"/>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u val="single"/>
      <sz val="10"/>
      <color indexed="12"/>
      <name val="Arial"/>
      <family val="2"/>
    </font>
    <font>
      <sz val="10"/>
      <color indexed="62"/>
      <name val="Verdana"/>
      <family val="2"/>
    </font>
    <font>
      <sz val="10"/>
      <color indexed="52"/>
      <name val="Verdana"/>
      <family val="2"/>
    </font>
    <font>
      <sz val="10"/>
      <color indexed="60"/>
      <name val="Verdana"/>
      <family val="2"/>
    </font>
    <font>
      <sz val="10"/>
      <color indexed="8"/>
      <name val="Arial"/>
      <family val="2"/>
    </font>
    <font>
      <b/>
      <sz val="10"/>
      <color indexed="63"/>
      <name val="Verdana"/>
      <family val="2"/>
    </font>
    <font>
      <b/>
      <sz val="18"/>
      <color indexed="56"/>
      <name val="Cambria"/>
      <family val="2"/>
    </font>
    <font>
      <b/>
      <sz val="10"/>
      <color indexed="8"/>
      <name val="Verdana"/>
      <family val="2"/>
    </font>
    <font>
      <sz val="10"/>
      <color indexed="10"/>
      <name val="Verdana"/>
      <family val="2"/>
    </font>
    <font>
      <b/>
      <sz val="10"/>
      <color indexed="9"/>
      <name val="Arial"/>
      <family val="2"/>
    </font>
    <font>
      <b/>
      <sz val="8"/>
      <name val="Arial"/>
      <family val="2"/>
    </font>
    <font>
      <b/>
      <sz val="10"/>
      <color indexed="12"/>
      <name val="Arial"/>
      <family val="2"/>
    </font>
    <font>
      <b/>
      <sz val="10"/>
      <name val="Arial"/>
      <family val="2"/>
    </font>
    <font>
      <sz val="12"/>
      <name val="Arial"/>
      <family val="2"/>
    </font>
    <font>
      <b/>
      <sz val="12"/>
      <name val="Arial"/>
      <family val="2"/>
    </font>
    <font>
      <i/>
      <sz val="8"/>
      <name val="Arial"/>
      <family val="2"/>
    </font>
    <font>
      <b/>
      <sz val="14"/>
      <name val="Arial"/>
      <family val="2"/>
    </font>
    <font>
      <sz val="7"/>
      <name val="Arial"/>
      <family val="2"/>
    </font>
    <font>
      <sz val="7"/>
      <color indexed="53"/>
      <name val="Arial"/>
      <family val="2"/>
    </font>
    <font>
      <sz val="8"/>
      <color indexed="8"/>
      <name val="Arial"/>
      <family val="2"/>
    </font>
    <font>
      <b/>
      <u val="single"/>
      <sz val="10"/>
      <name val="Arial"/>
      <family val="2"/>
    </font>
    <font>
      <b/>
      <sz val="9"/>
      <name val="Calibri"/>
      <family val="2"/>
    </font>
    <font>
      <sz val="10"/>
      <name val="Verdana"/>
      <family val="2"/>
    </font>
    <font>
      <b/>
      <sz val="11"/>
      <color indexed="10"/>
      <name val="Arial"/>
      <family val="2"/>
    </font>
    <font>
      <b/>
      <sz val="12"/>
      <color indexed="17"/>
      <name val="Arial"/>
      <family val="2"/>
    </font>
    <font>
      <sz val="9"/>
      <name val="Calibri"/>
      <family val="2"/>
    </font>
    <font>
      <sz val="8"/>
      <color indexed="12"/>
      <name val="Calibri"/>
      <family val="2"/>
    </font>
    <font>
      <i/>
      <sz val="11"/>
      <color indexed="8"/>
      <name val="Calibri"/>
      <family val="2"/>
    </font>
    <font>
      <sz val="11"/>
      <color indexed="8"/>
      <name val="Arial"/>
      <family val="2"/>
    </font>
    <font>
      <sz val="16"/>
      <name val="Calibri"/>
      <family val="2"/>
    </font>
    <font>
      <sz val="9"/>
      <name val="Arial"/>
      <family val="2"/>
    </font>
    <font>
      <b/>
      <i/>
      <sz val="8"/>
      <name val="Calibri"/>
      <family val="2"/>
    </font>
    <font>
      <i/>
      <sz val="8"/>
      <name val="Calibri"/>
      <family val="2"/>
    </font>
    <font>
      <sz val="11"/>
      <name val="Verdana"/>
      <family val="2"/>
    </font>
    <font>
      <sz val="11"/>
      <name val="Calibri"/>
      <family val="2"/>
    </font>
    <font>
      <sz val="10"/>
      <name val="Calibri"/>
      <family val="2"/>
    </font>
    <font>
      <sz val="8"/>
      <name val="Calibri"/>
      <family val="2"/>
    </font>
    <font>
      <u val="single"/>
      <sz val="10"/>
      <color indexed="12"/>
      <name val="Calibri"/>
      <family val="2"/>
    </font>
    <font>
      <u val="single"/>
      <sz val="11"/>
      <color indexed="12"/>
      <name val="Calibri"/>
      <family val="2"/>
    </font>
    <font>
      <sz val="14"/>
      <name val="Calibri"/>
      <family val="2"/>
    </font>
    <font>
      <sz val="12"/>
      <name val="Calibri"/>
      <family val="2"/>
    </font>
    <font>
      <b/>
      <sz val="11"/>
      <name val="Calibri"/>
      <family val="2"/>
    </font>
    <font>
      <b/>
      <sz val="16"/>
      <name val="Calibri"/>
      <family val="2"/>
    </font>
    <font>
      <b/>
      <sz val="10"/>
      <name val="Calibri"/>
      <family val="2"/>
    </font>
    <font>
      <sz val="10"/>
      <color indexed="56"/>
      <name val="Verdana"/>
      <family val="2"/>
    </font>
    <font>
      <sz val="11"/>
      <color indexed="56"/>
      <name val="Verdana"/>
      <family val="2"/>
    </font>
    <font>
      <sz val="12"/>
      <color indexed="18"/>
      <name val="Verdana"/>
      <family val="2"/>
    </font>
    <font>
      <b/>
      <sz val="14"/>
      <color indexed="18"/>
      <name val="Verdana"/>
      <family val="2"/>
    </font>
    <font>
      <b/>
      <sz val="12"/>
      <color indexed="18"/>
      <name val="Verdana"/>
      <family val="2"/>
    </font>
    <font>
      <sz val="9"/>
      <color indexed="18"/>
      <name val="Verdana"/>
      <family val="2"/>
    </font>
    <font>
      <sz val="8"/>
      <color indexed="56"/>
      <name val="Verdana"/>
      <family val="2"/>
    </font>
    <font>
      <sz val="9"/>
      <color indexed="56"/>
      <name val="Verdana"/>
      <family val="2"/>
    </font>
    <font>
      <b/>
      <sz val="8"/>
      <name val="Calibri"/>
      <family val="2"/>
    </font>
    <font>
      <b/>
      <sz val="14"/>
      <name val="Calibri"/>
      <family val="2"/>
    </font>
    <font>
      <i/>
      <sz val="8"/>
      <color indexed="56"/>
      <name val="Arial"/>
      <family val="2"/>
    </font>
    <font>
      <sz val="12"/>
      <color indexed="56"/>
      <name val="Verdana"/>
      <family val="2"/>
    </font>
    <font>
      <i/>
      <sz val="8"/>
      <color indexed="56"/>
      <name val="Verdana"/>
      <family val="2"/>
    </font>
    <font>
      <i/>
      <sz val="10"/>
      <color indexed="56"/>
      <name val="Verdana"/>
      <family val="2"/>
    </font>
    <font>
      <sz val="7"/>
      <color indexed="56"/>
      <name val="Verdana"/>
      <family val="2"/>
    </font>
    <font>
      <i/>
      <sz val="10"/>
      <name val="Calibri"/>
      <family val="2"/>
    </font>
    <font>
      <b/>
      <sz val="12"/>
      <name val="Calibri"/>
      <family val="2"/>
    </font>
    <font>
      <b/>
      <sz val="13"/>
      <name val="Calibri"/>
      <family val="2"/>
    </font>
    <font>
      <sz val="10.5"/>
      <name val="Calibri"/>
      <family val="2"/>
    </font>
    <font>
      <sz val="8"/>
      <color indexed="8"/>
      <name val="Calibri"/>
      <family val="2"/>
    </font>
    <font>
      <i/>
      <sz val="11"/>
      <name val="Calibri"/>
      <family val="2"/>
    </font>
    <font>
      <b/>
      <sz val="10"/>
      <color indexed="8"/>
      <name val="Arial"/>
      <family val="2"/>
    </font>
    <font>
      <u val="single"/>
      <sz val="11"/>
      <color theme="10"/>
      <name val="Calibri"/>
      <family val="2"/>
    </font>
    <font>
      <sz val="10"/>
      <color theme="3" tint="-0.4999699890613556"/>
      <name val="Verdana"/>
      <family val="2"/>
    </font>
    <font>
      <sz val="11"/>
      <color theme="3" tint="-0.4999699890613556"/>
      <name val="Verdana"/>
      <family val="2"/>
    </font>
    <font>
      <sz val="12"/>
      <color theme="4" tint="-0.4999699890613556"/>
      <name val="Verdana"/>
      <family val="2"/>
    </font>
    <font>
      <b/>
      <sz val="14"/>
      <color theme="4" tint="-0.4999699890613556"/>
      <name val="Verdana"/>
      <family val="2"/>
    </font>
    <font>
      <b/>
      <sz val="12"/>
      <color theme="4" tint="-0.4999699890613556"/>
      <name val="Verdana"/>
      <family val="2"/>
    </font>
    <font>
      <sz val="9"/>
      <color theme="4" tint="-0.4999699890613556"/>
      <name val="Verdana"/>
      <family val="2"/>
    </font>
    <font>
      <sz val="8"/>
      <color theme="3" tint="-0.4999699890613556"/>
      <name val="Verdana"/>
      <family val="2"/>
    </font>
    <font>
      <sz val="9"/>
      <color theme="3" tint="-0.4999699890613556"/>
      <name val="Verdana"/>
      <family val="2"/>
    </font>
    <font>
      <sz val="12"/>
      <color theme="3" tint="-0.4999699890613556"/>
      <name val="Verdana"/>
      <family val="2"/>
    </font>
    <font>
      <i/>
      <sz val="8"/>
      <color theme="3" tint="-0.4999699890613556"/>
      <name val="Arial"/>
      <family val="2"/>
    </font>
    <font>
      <sz val="7"/>
      <color theme="3" tint="-0.4999699890613556"/>
      <name val="Verdana"/>
      <family val="2"/>
    </font>
    <font>
      <i/>
      <sz val="8"/>
      <color theme="3" tint="-0.4999699890613556"/>
      <name val="Verdana"/>
      <family val="2"/>
    </font>
    <font>
      <i/>
      <sz val="10"/>
      <color theme="3" tint="-0.4999699890613556"/>
      <name val="Verdana"/>
      <family val="2"/>
    </font>
    <font>
      <sz val="8"/>
      <color rgb="FF000000"/>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theme="2" tint="-0.09996999800205231"/>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indexed="12"/>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hair"/>
      <right style="hair"/>
      <top style="hair"/>
      <bottom style="hair"/>
    </border>
    <border>
      <left style="hair"/>
      <right style="hair"/>
      <top style="thin"/>
      <bottom style="hair"/>
    </border>
    <border>
      <left style="hair"/>
      <right style="thin"/>
      <top style="thin"/>
      <bottom style="hair"/>
    </border>
    <border>
      <left style="hair"/>
      <right style="thin"/>
      <top style="hair"/>
      <bottom style="hair"/>
    </border>
    <border>
      <left style="thin"/>
      <right>
        <color indexed="63"/>
      </right>
      <top>
        <color indexed="63"/>
      </top>
      <bottom>
        <color indexed="63"/>
      </bottom>
    </border>
    <border>
      <left>
        <color indexed="63"/>
      </left>
      <right style="thin"/>
      <top>
        <color indexed="63"/>
      </top>
      <bottom>
        <color indexed="63"/>
      </bottom>
    </border>
    <border>
      <left style="hair"/>
      <right style="hair"/>
      <top style="hair"/>
      <bottom style="thin"/>
    </border>
    <border>
      <left style="hair"/>
      <right style="thin"/>
      <top style="hair"/>
      <bottom style="thin"/>
    </border>
    <border>
      <left style="thin"/>
      <right style="hair"/>
      <top style="hair"/>
      <bottom style="hair"/>
    </border>
    <border>
      <left style="hair"/>
      <right style="thin"/>
      <top>
        <color indexed="63"/>
      </top>
      <bottom style="hair"/>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hair"/>
      <top style="hair"/>
      <bottom style="thin"/>
    </border>
    <border>
      <left style="thin"/>
      <right style="hair"/>
      <top style="thin"/>
      <bottom style="hair"/>
    </border>
    <border>
      <left style="thin">
        <color theme="0" tint="-0.24993999302387238"/>
      </left>
      <right>
        <color indexed="63"/>
      </right>
      <top>
        <color indexed="63"/>
      </top>
      <bottom>
        <color indexed="63"/>
      </bottom>
    </border>
    <border>
      <left>
        <color indexed="63"/>
      </left>
      <right style="thin">
        <color theme="0" tint="-0.24993999302387238"/>
      </right>
      <top>
        <color indexed="63"/>
      </top>
      <bottom>
        <color indexed="63"/>
      </bottom>
    </border>
    <border>
      <left style="thin">
        <color theme="0" tint="-0.24993999302387238"/>
      </left>
      <right>
        <color indexed="63"/>
      </right>
      <top>
        <color indexed="63"/>
      </top>
      <bottom style="thin">
        <color theme="0" tint="-0.24993999302387238"/>
      </bottom>
    </border>
    <border>
      <left>
        <color indexed="63"/>
      </left>
      <right>
        <color indexed="63"/>
      </right>
      <top>
        <color indexed="63"/>
      </top>
      <bottom style="thin">
        <color theme="0" tint="-0.24993999302387238"/>
      </bottom>
    </border>
    <border>
      <left>
        <color indexed="63"/>
      </left>
      <right style="thin">
        <color theme="0" tint="-0.24993999302387238"/>
      </right>
      <top>
        <color indexed="63"/>
      </top>
      <bottom style="thin">
        <color theme="0" tint="-0.24993999302387238"/>
      </bottom>
    </border>
    <border>
      <left style="thin">
        <color theme="0" tint="-0.24993999302387238"/>
      </left>
      <right>
        <color indexed="63"/>
      </right>
      <top style="thin">
        <color theme="0" tint="-0.24993999302387238"/>
      </top>
      <bottom>
        <color indexed="63"/>
      </bottom>
    </border>
    <border>
      <left>
        <color indexed="63"/>
      </left>
      <right>
        <color indexed="63"/>
      </right>
      <top style="thin">
        <color theme="0" tint="-0.24993999302387238"/>
      </top>
      <bottom>
        <color indexed="63"/>
      </bottom>
    </border>
    <border>
      <left>
        <color indexed="63"/>
      </left>
      <right style="thin">
        <color theme="0" tint="-0.24993999302387238"/>
      </right>
      <top style="thin">
        <color theme="0" tint="-0.24993999302387238"/>
      </top>
      <bottom>
        <color indexed="63"/>
      </bottom>
    </border>
    <border>
      <left style="thin">
        <color theme="0" tint="-0.24993999302387238"/>
      </left>
      <right>
        <color indexed="63"/>
      </right>
      <top style="double">
        <color theme="0" tint="-0.24993999302387238"/>
      </top>
      <bottom style="thin">
        <color theme="0" tint="-0.24993999302387238"/>
      </bottom>
    </border>
    <border>
      <left>
        <color indexed="63"/>
      </left>
      <right>
        <color indexed="63"/>
      </right>
      <top style="double">
        <color theme="0" tint="-0.24993999302387238"/>
      </top>
      <bottom style="thin">
        <color theme="0" tint="-0.24993999302387238"/>
      </bottom>
    </border>
    <border>
      <left>
        <color indexed="63"/>
      </left>
      <right style="thin">
        <color theme="0" tint="-0.24993999302387238"/>
      </right>
      <top style="double">
        <color theme="0" tint="-0.24993999302387238"/>
      </top>
      <bottom style="thin">
        <color theme="0" tint="-0.24993999302387238"/>
      </bottom>
    </border>
    <border>
      <left>
        <color indexed="63"/>
      </left>
      <right style="hair"/>
      <top style="hair"/>
      <bottom style="hair"/>
    </border>
    <border>
      <left style="hair"/>
      <right style="thin"/>
      <top>
        <color indexed="63"/>
      </top>
      <bottom>
        <color indexed="63"/>
      </bottom>
    </border>
    <border>
      <left>
        <color indexed="63"/>
      </left>
      <right>
        <color indexed="63"/>
      </right>
      <top>
        <color indexed="63"/>
      </top>
      <bottom style="thin"/>
    </border>
    <border>
      <left style="thin">
        <color theme="0" tint="-0.24993999302387238"/>
      </left>
      <right>
        <color indexed="63"/>
      </right>
      <top style="thin">
        <color theme="0" tint="-0.24993999302387238"/>
      </top>
      <bottom style="double">
        <color theme="0" tint="-0.24993999302387238"/>
      </bottom>
    </border>
    <border>
      <left>
        <color indexed="63"/>
      </left>
      <right>
        <color indexed="63"/>
      </right>
      <top style="thin">
        <color theme="0" tint="-0.24993999302387238"/>
      </top>
      <bottom style="double">
        <color theme="0" tint="-0.24993999302387238"/>
      </bottom>
    </border>
    <border>
      <left>
        <color indexed="63"/>
      </left>
      <right style="thin">
        <color theme="0" tint="-0.24993999302387238"/>
      </right>
      <top style="thin">
        <color theme="0" tint="-0.24993999302387238"/>
      </top>
      <bottom style="double">
        <color theme="0" tint="-0.24993999302387238"/>
      </bottom>
    </border>
    <border>
      <left style="double">
        <color theme="6" tint="0.7999500036239624"/>
      </left>
      <right>
        <color indexed="63"/>
      </right>
      <top style="double">
        <color theme="6" tint="0.7999500036239624"/>
      </top>
      <bottom style="double">
        <color theme="6" tint="0.7999500036239624"/>
      </bottom>
    </border>
    <border>
      <left>
        <color indexed="63"/>
      </left>
      <right>
        <color indexed="63"/>
      </right>
      <top style="double">
        <color theme="6" tint="0.7999500036239624"/>
      </top>
      <bottom style="double">
        <color theme="6" tint="0.7999500036239624"/>
      </bottom>
    </border>
    <border>
      <left>
        <color indexed="63"/>
      </left>
      <right style="double">
        <color theme="6" tint="0.7999500036239624"/>
      </right>
      <top style="double">
        <color theme="6" tint="0.7999500036239624"/>
      </top>
      <bottom style="double">
        <color theme="6" tint="0.7999500036239624"/>
      </bottom>
    </border>
    <border>
      <left>
        <color indexed="63"/>
      </left>
      <right>
        <color indexed="63"/>
      </right>
      <top style="thin">
        <color theme="0" tint="-0.24993999302387238"/>
      </top>
      <bottom style="thin">
        <color theme="0" tint="-0.24993999302387238"/>
      </bottom>
    </border>
    <border>
      <left>
        <color indexed="63"/>
      </left>
      <right style="thin">
        <color theme="0" tint="-0.24993999302387238"/>
      </right>
      <top style="thin">
        <color theme="0" tint="-0.24993999302387238"/>
      </top>
      <bottom style="thin">
        <color theme="0" tint="-0.24993999302387238"/>
      </bottom>
    </border>
    <border>
      <left style="thin">
        <color theme="0" tint="-0.24993999302387238"/>
      </left>
      <right>
        <color indexed="63"/>
      </right>
      <top style="thin">
        <color theme="0" tint="-0.24993999302387238"/>
      </top>
      <bottom style="thin">
        <color theme="0" tint="-0.24993999302387238"/>
      </bottom>
    </border>
    <border>
      <left>
        <color indexed="63"/>
      </left>
      <right style="hair"/>
      <top>
        <color indexed="63"/>
      </top>
      <bottom>
        <color indexed="63"/>
      </bottom>
    </border>
    <border>
      <left style="thin"/>
      <right>
        <color indexed="63"/>
      </right>
      <top>
        <color indexed="63"/>
      </top>
      <bottom style="hair"/>
    </border>
    <border>
      <left>
        <color indexed="63"/>
      </left>
      <right style="hair"/>
      <top>
        <color indexed="63"/>
      </top>
      <bottom style="hair"/>
    </border>
    <border>
      <left style="thin"/>
      <right>
        <color indexed="63"/>
      </right>
      <top style="hair"/>
      <bottom style="hair"/>
    </border>
    <border>
      <left style="thin"/>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thin"/>
      <top style="hair"/>
      <bottom style="hair"/>
    </border>
    <border>
      <left>
        <color indexed="63"/>
      </left>
      <right style="thin"/>
      <top style="thin"/>
      <bottom style="hair"/>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style="hair"/>
      <right style="hair"/>
      <top>
        <color indexed="63"/>
      </top>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thin"/>
    </border>
    <border>
      <left style="thin"/>
      <right style="thin"/>
      <top style="thin"/>
      <bottom>
        <color indexed="63"/>
      </bottom>
    </border>
    <border>
      <left>
        <color indexed="63"/>
      </left>
      <right style="thin"/>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5" fillId="23" borderId="7" applyNumberFormat="0" applyFont="0" applyAlignment="0" applyProtection="0"/>
    <xf numFmtId="0" fontId="46"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544">
    <xf numFmtId="0" fontId="0" fillId="0" borderId="0" xfId="0" applyAlignment="1">
      <alignment/>
    </xf>
    <xf numFmtId="0" fontId="1" fillId="0" borderId="0" xfId="0" applyFont="1" applyAlignment="1">
      <alignment/>
    </xf>
    <xf numFmtId="1" fontId="1" fillId="0" borderId="0" xfId="0" applyNumberFormat="1" applyFont="1" applyAlignment="1">
      <alignment/>
    </xf>
    <xf numFmtId="2" fontId="1" fillId="0" borderId="0" xfId="0" applyNumberFormat="1" applyFont="1" applyAlignment="1">
      <alignment/>
    </xf>
    <xf numFmtId="166" fontId="1" fillId="0" borderId="0" xfId="0" applyNumberFormat="1" applyFont="1" applyAlignment="1">
      <alignment horizontal="center"/>
    </xf>
    <xf numFmtId="0" fontId="1" fillId="0" borderId="0" xfId="0" applyFont="1" applyAlignment="1">
      <alignment horizontal="center"/>
    </xf>
    <xf numFmtId="14" fontId="1" fillId="0" borderId="0" xfId="0" applyNumberFormat="1" applyFont="1" applyAlignment="1">
      <alignment horizontal="center"/>
    </xf>
    <xf numFmtId="1" fontId="1" fillId="0" borderId="0" xfId="0" applyNumberFormat="1" applyFont="1" applyAlignment="1">
      <alignment horizontal="center"/>
    </xf>
    <xf numFmtId="1" fontId="1" fillId="0" borderId="0" xfId="0" applyNumberFormat="1" applyFont="1" applyAlignment="1">
      <alignment horizontal="center" vertical="center" wrapText="1"/>
    </xf>
    <xf numFmtId="0" fontId="0" fillId="0" borderId="0" xfId="0" applyAlignment="1" applyProtection="1">
      <alignment/>
      <protection hidden="1"/>
    </xf>
    <xf numFmtId="0" fontId="26" fillId="0" borderId="0" xfId="0" applyFont="1" applyFill="1" applyBorder="1" applyAlignment="1" applyProtection="1">
      <alignment horizontal="center"/>
      <protection hidden="1"/>
    </xf>
    <xf numFmtId="0" fontId="26" fillId="0" borderId="0" xfId="0" applyFont="1" applyFill="1" applyBorder="1" applyAlignment="1" applyProtection="1">
      <alignment horizontal="left" indent="1"/>
      <protection hidden="1"/>
    </xf>
    <xf numFmtId="0" fontId="27" fillId="0" borderId="0" xfId="53" applyFont="1" applyFill="1" applyBorder="1" applyAlignment="1" applyProtection="1">
      <alignment horizontal="left" indent="1"/>
      <protection hidden="1"/>
    </xf>
    <xf numFmtId="0" fontId="28" fillId="0" borderId="0" xfId="0" applyFont="1" applyAlignment="1" applyProtection="1">
      <alignment/>
      <protection hidden="1"/>
    </xf>
    <xf numFmtId="0" fontId="5" fillId="0" borderId="0" xfId="59">
      <alignment/>
      <protection/>
    </xf>
    <xf numFmtId="0" fontId="6" fillId="0" borderId="0" xfId="59" applyFont="1">
      <alignment/>
      <protection/>
    </xf>
    <xf numFmtId="1" fontId="5" fillId="24" borderId="10" xfId="59" applyNumberFormat="1" applyFill="1" applyBorder="1">
      <alignment/>
      <protection/>
    </xf>
    <xf numFmtId="0" fontId="1" fillId="0" borderId="0" xfId="0" applyFont="1" applyAlignment="1">
      <alignment horizontal="center" vertical="center" wrapText="1"/>
    </xf>
    <xf numFmtId="166" fontId="26" fillId="0" borderId="0" xfId="0" applyNumberFormat="1" applyFont="1" applyAlignment="1">
      <alignment horizontal="center"/>
    </xf>
    <xf numFmtId="14" fontId="1" fillId="0" borderId="0" xfId="0" applyNumberFormat="1" applyFont="1" applyAlignment="1">
      <alignment horizontal="center" vertical="center" wrapText="1"/>
    </xf>
    <xf numFmtId="166" fontId="1" fillId="0" borderId="0" xfId="0" applyNumberFormat="1" applyFont="1" applyAlignment="1">
      <alignment horizontal="center" vertical="center" wrapText="1"/>
    </xf>
    <xf numFmtId="14" fontId="1" fillId="0" borderId="0" xfId="0" applyNumberFormat="1" applyFont="1" applyAlignment="1">
      <alignment/>
    </xf>
    <xf numFmtId="0" fontId="1" fillId="0" borderId="0" xfId="0" applyNumberFormat="1" applyFont="1" applyAlignment="1" applyProtection="1">
      <alignment/>
      <protection hidden="1"/>
    </xf>
    <xf numFmtId="0" fontId="1" fillId="0" borderId="0" xfId="0" applyFont="1" applyAlignment="1" applyProtection="1">
      <alignment/>
      <protection hidden="1"/>
    </xf>
    <xf numFmtId="0" fontId="32" fillId="0" borderId="0" xfId="0" applyFont="1" applyAlignment="1" applyProtection="1">
      <alignment horizontal="center"/>
      <protection hidden="1"/>
    </xf>
    <xf numFmtId="0" fontId="30" fillId="0" borderId="0" xfId="0" applyFont="1" applyAlignment="1" applyProtection="1">
      <alignment horizontal="right"/>
      <protection hidden="1"/>
    </xf>
    <xf numFmtId="0" fontId="30" fillId="0" borderId="0" xfId="0" applyFont="1" applyAlignment="1" applyProtection="1">
      <alignment horizontal="left"/>
      <protection hidden="1"/>
    </xf>
    <xf numFmtId="0" fontId="26" fillId="0" borderId="0" xfId="0" applyFont="1" applyFill="1" applyAlignment="1" applyProtection="1">
      <alignment horizontal="left"/>
      <protection hidden="1"/>
    </xf>
    <xf numFmtId="0" fontId="1" fillId="0" borderId="0" xfId="0" applyFont="1" applyFill="1" applyAlignment="1" applyProtection="1">
      <alignment/>
      <protection hidden="1"/>
    </xf>
    <xf numFmtId="0" fontId="1" fillId="0" borderId="0" xfId="0" applyFont="1" applyAlignment="1" applyProtection="1">
      <alignment horizontal="center" vertical="center"/>
      <protection hidden="1"/>
    </xf>
    <xf numFmtId="0" fontId="1" fillId="0" borderId="11" xfId="0" applyFont="1" applyBorder="1" applyAlignment="1" applyProtection="1">
      <alignment horizontal="center"/>
      <protection hidden="1"/>
    </xf>
    <xf numFmtId="0" fontId="1" fillId="0" borderId="0" xfId="0" applyNumberFormat="1" applyFont="1" applyAlignment="1" applyProtection="1">
      <alignment horizontal="center"/>
      <protection hidden="1"/>
    </xf>
    <xf numFmtId="4" fontId="1" fillId="0" borderId="11" xfId="0" applyNumberFormat="1" applyFont="1" applyBorder="1" applyAlignment="1" applyProtection="1">
      <alignment horizontal="right"/>
      <protection hidden="1"/>
    </xf>
    <xf numFmtId="0" fontId="1" fillId="0" borderId="0" xfId="0" applyFont="1" applyAlignment="1" applyProtection="1">
      <alignment horizontal="center"/>
      <protection hidden="1"/>
    </xf>
    <xf numFmtId="0" fontId="33" fillId="0" borderId="12" xfId="0" applyFont="1" applyFill="1" applyBorder="1" applyAlignment="1" applyProtection="1">
      <alignment horizontal="center" vertical="center" wrapText="1"/>
      <protection hidden="1"/>
    </xf>
    <xf numFmtId="0" fontId="33" fillId="0" borderId="13" xfId="0" applyFont="1" applyFill="1" applyBorder="1" applyAlignment="1" applyProtection="1">
      <alignment horizontal="center" vertical="center" wrapText="1"/>
      <protection hidden="1"/>
    </xf>
    <xf numFmtId="0" fontId="1" fillId="22" borderId="14" xfId="0" applyFont="1" applyFill="1" applyBorder="1" applyAlignment="1" applyProtection="1">
      <alignment/>
      <protection hidden="1"/>
    </xf>
    <xf numFmtId="0" fontId="34" fillId="0" borderId="15" xfId="0" applyFont="1" applyBorder="1" applyAlignment="1" applyProtection="1">
      <alignment/>
      <protection hidden="1"/>
    </xf>
    <xf numFmtId="0" fontId="1" fillId="0" borderId="0" xfId="0" applyFont="1" applyBorder="1" applyAlignment="1" applyProtection="1">
      <alignment/>
      <protection hidden="1"/>
    </xf>
    <xf numFmtId="0" fontId="1" fillId="0" borderId="16" xfId="0" applyFont="1" applyBorder="1" applyAlignment="1" applyProtection="1">
      <alignment/>
      <protection hidden="1"/>
    </xf>
    <xf numFmtId="0" fontId="1" fillId="0" borderId="15" xfId="0" applyFont="1" applyBorder="1" applyAlignment="1" applyProtection="1">
      <alignment/>
      <protection hidden="1"/>
    </xf>
    <xf numFmtId="0" fontId="34" fillId="0" borderId="0" xfId="0" applyFont="1" applyBorder="1" applyAlignment="1" applyProtection="1">
      <alignment/>
      <protection hidden="1"/>
    </xf>
    <xf numFmtId="0" fontId="1" fillId="0" borderId="11" xfId="0" applyFont="1" applyBorder="1" applyAlignment="1" applyProtection="1">
      <alignment horizontal="left"/>
      <protection locked="0"/>
    </xf>
    <xf numFmtId="0" fontId="1" fillId="0" borderId="11" xfId="0" applyFont="1" applyBorder="1" applyAlignment="1" applyProtection="1">
      <alignment/>
      <protection locked="0"/>
    </xf>
    <xf numFmtId="0" fontId="1" fillId="0" borderId="17" xfId="0" applyFont="1" applyBorder="1" applyAlignment="1" applyProtection="1">
      <alignment horizontal="left"/>
      <protection locked="0"/>
    </xf>
    <xf numFmtId="0" fontId="1" fillId="0" borderId="17" xfId="0" applyFont="1" applyBorder="1" applyAlignment="1" applyProtection="1">
      <alignment/>
      <protection locked="0"/>
    </xf>
    <xf numFmtId="0" fontId="1" fillId="0" borderId="14" xfId="0" applyFont="1" applyBorder="1" applyAlignment="1" applyProtection="1">
      <alignment/>
      <protection locked="0"/>
    </xf>
    <xf numFmtId="0" fontId="1" fillId="0" borderId="18" xfId="0" applyFont="1" applyBorder="1" applyAlignment="1" applyProtection="1">
      <alignment/>
      <protection locked="0"/>
    </xf>
    <xf numFmtId="1" fontId="26" fillId="0" borderId="0" xfId="0" applyNumberFormat="1" applyFont="1" applyAlignment="1">
      <alignment horizontal="center"/>
    </xf>
    <xf numFmtId="2" fontId="1" fillId="0" borderId="0" xfId="0" applyNumberFormat="1" applyFont="1" applyAlignment="1">
      <alignment horizontal="center" vertical="center" wrapText="1"/>
    </xf>
    <xf numFmtId="0" fontId="0" fillId="0" borderId="0" xfId="0" applyFill="1" applyAlignment="1" applyProtection="1">
      <alignment/>
      <protection hidden="1"/>
    </xf>
    <xf numFmtId="0" fontId="0" fillId="0" borderId="0" xfId="0" applyFont="1" applyFill="1" applyAlignment="1" applyProtection="1">
      <alignment horizontal="center"/>
      <protection hidden="1"/>
    </xf>
    <xf numFmtId="0" fontId="0" fillId="0" borderId="0" xfId="0" applyFill="1" applyAlignment="1" applyProtection="1">
      <alignment vertical="center"/>
      <protection hidden="1"/>
    </xf>
    <xf numFmtId="1" fontId="2" fillId="0" borderId="0" xfId="0" applyNumberFormat="1" applyFont="1" applyAlignment="1" applyProtection="1">
      <alignment/>
      <protection hidden="1"/>
    </xf>
    <xf numFmtId="0" fontId="2" fillId="0" borderId="0" xfId="0" applyFont="1" applyAlignment="1" applyProtection="1">
      <alignment/>
      <protection hidden="1"/>
    </xf>
    <xf numFmtId="2" fontId="2" fillId="0" borderId="0" xfId="0" applyNumberFormat="1" applyFont="1" applyAlignment="1" applyProtection="1">
      <alignment/>
      <protection hidden="1"/>
    </xf>
    <xf numFmtId="1" fontId="2" fillId="0" borderId="0" xfId="0" applyNumberFormat="1" applyFont="1" applyBorder="1" applyAlignment="1" applyProtection="1">
      <alignment/>
      <protection hidden="1"/>
    </xf>
    <xf numFmtId="2" fontId="2" fillId="0" borderId="0" xfId="0" applyNumberFormat="1" applyFont="1" applyBorder="1" applyAlignment="1" applyProtection="1">
      <alignment/>
      <protection hidden="1"/>
    </xf>
    <xf numFmtId="0" fontId="2" fillId="0" borderId="0" xfId="0" applyFont="1" applyBorder="1" applyAlignment="1" applyProtection="1">
      <alignment/>
      <protection hidden="1"/>
    </xf>
    <xf numFmtId="0" fontId="2" fillId="0" borderId="0" xfId="0" applyFont="1" applyBorder="1" applyAlignment="1" applyProtection="1">
      <alignment horizontal="left"/>
      <protection hidden="1"/>
    </xf>
    <xf numFmtId="0" fontId="3" fillId="0" borderId="0" xfId="0" applyFont="1" applyFill="1" applyBorder="1" applyAlignment="1" applyProtection="1">
      <alignment horizontal="left"/>
      <protection hidden="1"/>
    </xf>
    <xf numFmtId="0" fontId="3" fillId="0" borderId="0" xfId="0" applyFont="1" applyFill="1" applyAlignment="1" applyProtection="1">
      <alignment horizontal="left"/>
      <protection hidden="1"/>
    </xf>
    <xf numFmtId="1" fontId="1" fillId="0" borderId="0" xfId="0" applyNumberFormat="1" applyFont="1" applyAlignment="1">
      <alignment horizontal="left"/>
    </xf>
    <xf numFmtId="0" fontId="1" fillId="0" borderId="0" xfId="0" applyNumberFormat="1" applyFont="1" applyAlignment="1">
      <alignment horizontal="center" vertical="center" wrapText="1"/>
    </xf>
    <xf numFmtId="0" fontId="1" fillId="0" borderId="0" xfId="0" applyNumberFormat="1" applyFont="1" applyAlignment="1">
      <alignment horizontal="center"/>
    </xf>
    <xf numFmtId="4" fontId="1" fillId="0" borderId="0" xfId="0" applyNumberFormat="1" applyFont="1" applyAlignment="1">
      <alignment horizontal="right" shrinkToFit="1"/>
    </xf>
    <xf numFmtId="0" fontId="1" fillId="0" borderId="0" xfId="0" applyFont="1" applyAlignment="1">
      <alignment horizontal="left"/>
    </xf>
    <xf numFmtId="4" fontId="1" fillId="0" borderId="0" xfId="0" applyNumberFormat="1" applyFont="1" applyAlignment="1">
      <alignment shrinkToFit="1"/>
    </xf>
    <xf numFmtId="0" fontId="1" fillId="0" borderId="0" xfId="0" applyFont="1" applyAlignment="1">
      <alignment horizontal="center" vertical="center"/>
    </xf>
    <xf numFmtId="0" fontId="1" fillId="0" borderId="0" xfId="0" applyNumberFormat="1" applyFont="1" applyAlignment="1">
      <alignment horizontal="left" vertical="center" wrapText="1"/>
    </xf>
    <xf numFmtId="0" fontId="1" fillId="0" borderId="0" xfId="0" applyFont="1" applyAlignment="1">
      <alignment horizontal="left" vertical="center" wrapText="1"/>
    </xf>
    <xf numFmtId="166" fontId="1" fillId="0" borderId="0" xfId="62" applyNumberFormat="1" applyFont="1" applyFill="1" applyBorder="1" applyAlignment="1">
      <alignment horizontal="center" wrapText="1"/>
      <protection/>
    </xf>
    <xf numFmtId="0" fontId="1" fillId="0" borderId="0" xfId="62" applyFont="1" applyFill="1" applyBorder="1" applyAlignment="1">
      <alignment horizontal="left" wrapText="1"/>
      <protection/>
    </xf>
    <xf numFmtId="166" fontId="1" fillId="0" borderId="0" xfId="0" applyNumberFormat="1" applyFont="1" applyBorder="1" applyAlignment="1" quotePrefix="1">
      <alignment horizontal="center"/>
    </xf>
    <xf numFmtId="166" fontId="1" fillId="0" borderId="0" xfId="62" applyNumberFormat="1" applyFont="1" applyFill="1" applyBorder="1" applyAlignment="1" quotePrefix="1">
      <alignment horizontal="center" wrapText="1"/>
      <protection/>
    </xf>
    <xf numFmtId="166" fontId="35" fillId="0" borderId="0" xfId="64" applyNumberFormat="1" applyFont="1" applyFill="1" applyBorder="1" applyAlignment="1">
      <alignment horizontal="center" wrapText="1"/>
      <protection/>
    </xf>
    <xf numFmtId="0" fontId="35" fillId="0" borderId="0" xfId="64" applyFont="1" applyFill="1" applyBorder="1" applyAlignment="1">
      <alignment horizontal="left" wrapText="1"/>
      <protection/>
    </xf>
    <xf numFmtId="166" fontId="35" fillId="0" borderId="0" xfId="64" applyNumberFormat="1" applyFont="1" applyFill="1" applyBorder="1" applyAlignment="1">
      <alignment horizontal="center"/>
      <protection/>
    </xf>
    <xf numFmtId="0" fontId="35" fillId="0" borderId="0" xfId="64" applyFont="1" applyFill="1" applyBorder="1" applyAlignment="1">
      <alignment horizontal="left"/>
      <protection/>
    </xf>
    <xf numFmtId="166" fontId="1" fillId="0" borderId="0" xfId="0" applyNumberFormat="1" applyFont="1" applyBorder="1" applyAlignment="1">
      <alignment horizontal="center"/>
    </xf>
    <xf numFmtId="166" fontId="1" fillId="0" borderId="0" xfId="64" applyNumberFormat="1" applyFont="1" applyFill="1" applyBorder="1" applyAlignment="1">
      <alignment horizontal="center" wrapText="1"/>
      <protection/>
    </xf>
    <xf numFmtId="0" fontId="1" fillId="0" borderId="0" xfId="64" applyFont="1" applyFill="1" applyBorder="1" applyAlignment="1">
      <alignment horizontal="left" wrapText="1"/>
      <protection/>
    </xf>
    <xf numFmtId="166" fontId="1" fillId="0" borderId="0" xfId="64" applyNumberFormat="1" applyFont="1" applyFill="1" applyBorder="1" applyAlignment="1">
      <alignment horizontal="center"/>
      <protection/>
    </xf>
    <xf numFmtId="0" fontId="1" fillId="0" borderId="0" xfId="64" applyFont="1" applyFill="1" applyBorder="1" applyAlignment="1">
      <alignment horizontal="left"/>
      <protection/>
    </xf>
    <xf numFmtId="166" fontId="35" fillId="0" borderId="0" xfId="65" applyNumberFormat="1" applyFont="1" applyFill="1" applyBorder="1" applyAlignment="1">
      <alignment horizontal="center" wrapText="1"/>
      <protection/>
    </xf>
    <xf numFmtId="0" fontId="35" fillId="0" borderId="0" xfId="65" applyFont="1" applyFill="1" applyBorder="1" applyAlignment="1">
      <alignment horizontal="left" wrapText="1"/>
      <protection/>
    </xf>
    <xf numFmtId="0" fontId="35" fillId="0" borderId="0" xfId="66" applyFont="1" applyFill="1" applyBorder="1" applyAlignment="1">
      <alignment horizontal="left" wrapText="1"/>
      <protection/>
    </xf>
    <xf numFmtId="166" fontId="1" fillId="0" borderId="0" xfId="65" applyNumberFormat="1" applyFont="1" applyFill="1" applyBorder="1" applyAlignment="1">
      <alignment horizontal="center" wrapText="1"/>
      <protection/>
    </xf>
    <xf numFmtId="0" fontId="1" fillId="0" borderId="0" xfId="65" applyFont="1" applyFill="1" applyBorder="1" applyAlignment="1">
      <alignment horizontal="left" wrapText="1"/>
      <protection/>
    </xf>
    <xf numFmtId="166" fontId="1" fillId="0" borderId="0" xfId="67" applyNumberFormat="1" applyFont="1" applyFill="1" applyBorder="1" applyAlignment="1">
      <alignment horizontal="center" wrapText="1"/>
      <protection/>
    </xf>
    <xf numFmtId="0" fontId="1" fillId="0" borderId="0" xfId="67" applyFont="1" applyFill="1" applyBorder="1" applyAlignment="1">
      <alignment horizontal="left" wrapText="1"/>
      <protection/>
    </xf>
    <xf numFmtId="166" fontId="35" fillId="0" borderId="0" xfId="67" applyNumberFormat="1" applyFont="1" applyFill="1" applyBorder="1" applyAlignment="1">
      <alignment horizontal="center" wrapText="1"/>
      <protection/>
    </xf>
    <xf numFmtId="0" fontId="35" fillId="0" borderId="0" xfId="67" applyFont="1" applyFill="1" applyBorder="1" applyAlignment="1">
      <alignment horizontal="left" wrapText="1"/>
      <protection/>
    </xf>
    <xf numFmtId="0" fontId="1" fillId="0" borderId="0" xfId="0" applyFont="1" applyBorder="1" applyAlignment="1">
      <alignment horizontal="left"/>
    </xf>
    <xf numFmtId="0" fontId="1" fillId="0" borderId="0" xfId="66" applyFont="1" applyFill="1" applyBorder="1" applyAlignment="1">
      <alignment horizontal="left" wrapText="1"/>
      <protection/>
    </xf>
    <xf numFmtId="166" fontId="1" fillId="0" borderId="0" xfId="66" applyNumberFormat="1" applyFont="1" applyFill="1" applyBorder="1" applyAlignment="1">
      <alignment horizontal="center" wrapText="1"/>
      <protection/>
    </xf>
    <xf numFmtId="166" fontId="35" fillId="0" borderId="0" xfId="63" applyNumberFormat="1" applyFont="1" applyFill="1" applyBorder="1" applyAlignment="1">
      <alignment horizontal="center" wrapText="1"/>
      <protection/>
    </xf>
    <xf numFmtId="0" fontId="35" fillId="0" borderId="0" xfId="63" applyFont="1" applyFill="1" applyBorder="1" applyAlignment="1">
      <alignment horizontal="left" wrapText="1"/>
      <protection/>
    </xf>
    <xf numFmtId="167" fontId="1" fillId="0" borderId="0" xfId="0" applyNumberFormat="1" applyFont="1" applyAlignment="1">
      <alignment horizontal="center" vertical="center" wrapText="1"/>
    </xf>
    <xf numFmtId="167" fontId="1" fillId="0" borderId="0" xfId="0" applyNumberFormat="1" applyFont="1" applyAlignment="1">
      <alignment horizontal="center"/>
    </xf>
    <xf numFmtId="14" fontId="1" fillId="0" borderId="11" xfId="0" applyNumberFormat="1" applyFont="1" applyBorder="1" applyAlignment="1" applyProtection="1">
      <alignment horizontal="left"/>
      <protection locked="0"/>
    </xf>
    <xf numFmtId="166" fontId="1" fillId="0" borderId="19" xfId="0" applyNumberFormat="1" applyFont="1" applyBorder="1" applyAlignment="1" applyProtection="1">
      <alignment horizontal="left"/>
      <protection locked="0"/>
    </xf>
    <xf numFmtId="0" fontId="36" fillId="0" borderId="0" xfId="0" applyFont="1" applyFill="1" applyAlignment="1" applyProtection="1">
      <alignment/>
      <protection locked="0"/>
    </xf>
    <xf numFmtId="0" fontId="0" fillId="0" borderId="0" xfId="0" applyFill="1" applyAlignment="1" applyProtection="1">
      <alignment/>
      <protection locked="0"/>
    </xf>
    <xf numFmtId="0" fontId="0" fillId="0" borderId="0" xfId="0" applyFont="1" applyFill="1" applyAlignment="1" applyProtection="1">
      <alignment/>
      <protection locked="0"/>
    </xf>
    <xf numFmtId="0" fontId="1" fillId="0" borderId="20" xfId="0" applyFont="1" applyBorder="1" applyAlignment="1" applyProtection="1">
      <alignment horizontal="center"/>
      <protection hidden="1"/>
    </xf>
    <xf numFmtId="0" fontId="0" fillId="0" borderId="0" xfId="0" applyFont="1" applyFill="1" applyAlignment="1" applyProtection="1">
      <alignment vertical="center"/>
      <protection hidden="1"/>
    </xf>
    <xf numFmtId="0" fontId="50" fillId="0" borderId="0" xfId="0" applyFont="1" applyAlignment="1">
      <alignment/>
    </xf>
    <xf numFmtId="167" fontId="51" fillId="0" borderId="0" xfId="0" applyNumberFormat="1" applyFont="1" applyAlignment="1" applyProtection="1">
      <alignment horizontal="center" vertical="center"/>
      <protection hidden="1"/>
    </xf>
    <xf numFmtId="0" fontId="51" fillId="0" borderId="0" xfId="0" applyFont="1" applyAlignment="1" applyProtection="1">
      <alignment vertical="center"/>
      <protection hidden="1"/>
    </xf>
    <xf numFmtId="168" fontId="51" fillId="0" borderId="0" xfId="0" applyNumberFormat="1" applyFont="1" applyAlignment="1" applyProtection="1">
      <alignment horizontal="center" vertical="center"/>
      <protection hidden="1"/>
    </xf>
    <xf numFmtId="14" fontId="51" fillId="0" borderId="0" xfId="0" applyNumberFormat="1" applyFont="1" applyAlignment="1" applyProtection="1">
      <alignment horizontal="center" vertical="center"/>
      <protection hidden="1"/>
    </xf>
    <xf numFmtId="167" fontId="51" fillId="25" borderId="0" xfId="0" applyNumberFormat="1" applyFont="1" applyFill="1" applyAlignment="1" applyProtection="1">
      <alignment horizontal="center" vertical="center"/>
      <protection hidden="1"/>
    </xf>
    <xf numFmtId="0" fontId="51" fillId="25" borderId="0" xfId="0" applyFont="1" applyFill="1" applyAlignment="1" applyProtection="1">
      <alignment vertical="center"/>
      <protection hidden="1"/>
    </xf>
    <xf numFmtId="168" fontId="51" fillId="25" borderId="0" xfId="0" applyNumberFormat="1" applyFont="1" applyFill="1" applyAlignment="1" applyProtection="1">
      <alignment horizontal="center" vertical="center"/>
      <protection hidden="1"/>
    </xf>
    <xf numFmtId="14" fontId="51" fillId="25" borderId="0" xfId="0" applyNumberFormat="1" applyFont="1" applyFill="1" applyAlignment="1" applyProtection="1">
      <alignment horizontal="center" vertical="center"/>
      <protection hidden="1"/>
    </xf>
    <xf numFmtId="0" fontId="52" fillId="0" borderId="0" xfId="0" applyFont="1" applyAlignment="1" applyProtection="1">
      <alignment vertical="center" wrapText="1"/>
      <protection locked="0"/>
    </xf>
    <xf numFmtId="167" fontId="52" fillId="0" borderId="0" xfId="0" applyNumberFormat="1" applyFont="1" applyAlignment="1" applyProtection="1">
      <alignment horizontal="center" vertical="center"/>
      <protection hidden="1"/>
    </xf>
    <xf numFmtId="168" fontId="52" fillId="0" borderId="0" xfId="0" applyNumberFormat="1" applyFont="1" applyAlignment="1" applyProtection="1">
      <alignment horizontal="center" vertical="center"/>
      <protection locked="0"/>
    </xf>
    <xf numFmtId="14" fontId="52" fillId="0" borderId="0" xfId="0" applyNumberFormat="1" applyFont="1" applyAlignment="1" applyProtection="1">
      <alignment horizontal="center" vertical="center"/>
      <protection locked="0"/>
    </xf>
    <xf numFmtId="0" fontId="52" fillId="0" borderId="0" xfId="0" applyFont="1" applyAlignment="1" applyProtection="1">
      <alignment vertical="center"/>
      <protection locked="0"/>
    </xf>
    <xf numFmtId="0" fontId="53" fillId="0" borderId="0" xfId="53" applyFont="1" applyAlignment="1" applyProtection="1">
      <alignment horizontal="left" indent="2"/>
      <protection/>
    </xf>
    <xf numFmtId="0" fontId="50" fillId="0" borderId="0" xfId="0" applyFont="1" applyAlignment="1">
      <alignment horizontal="left" indent="2"/>
    </xf>
    <xf numFmtId="0" fontId="2" fillId="0" borderId="0" xfId="0" applyFont="1" applyAlignment="1" applyProtection="1">
      <alignment horizontal="left"/>
      <protection hidden="1"/>
    </xf>
    <xf numFmtId="0" fontId="2" fillId="0" borderId="0" xfId="0" applyFont="1" applyFill="1" applyBorder="1" applyAlignment="1" applyProtection="1">
      <alignment/>
      <protection hidden="1"/>
    </xf>
    <xf numFmtId="0" fontId="2" fillId="0" borderId="0" xfId="0" applyFont="1" applyFill="1" applyAlignment="1" applyProtection="1">
      <alignment/>
      <protection hidden="1"/>
    </xf>
    <xf numFmtId="0" fontId="38" fillId="0" borderId="21" xfId="0" applyFont="1" applyFill="1" applyBorder="1" applyAlignment="1" applyProtection="1">
      <alignment horizontal="center" vertical="center"/>
      <protection locked="0"/>
    </xf>
    <xf numFmtId="0" fontId="38" fillId="0" borderId="21" xfId="0" applyFont="1" applyFill="1" applyBorder="1" applyAlignment="1" applyProtection="1">
      <alignment/>
      <protection hidden="1"/>
    </xf>
    <xf numFmtId="1" fontId="2" fillId="0" borderId="0" xfId="0" applyNumberFormat="1" applyFont="1" applyFill="1" applyBorder="1" applyAlignment="1" applyProtection="1">
      <alignment/>
      <protection hidden="1"/>
    </xf>
    <xf numFmtId="167" fontId="2" fillId="0" borderId="0" xfId="0" applyNumberFormat="1" applyFont="1" applyFill="1" applyBorder="1" applyAlignment="1" applyProtection="1">
      <alignment horizontal="center"/>
      <protection hidden="1"/>
    </xf>
    <xf numFmtId="1" fontId="2" fillId="0" borderId="0" xfId="0" applyNumberFormat="1" applyFont="1" applyFill="1" applyBorder="1" applyAlignment="1" applyProtection="1">
      <alignment horizontal="center"/>
      <protection hidden="1"/>
    </xf>
    <xf numFmtId="0" fontId="38" fillId="0" borderId="0" xfId="0" applyFont="1" applyFill="1" applyBorder="1" applyAlignment="1" applyProtection="1">
      <alignment/>
      <protection hidden="1"/>
    </xf>
    <xf numFmtId="4" fontId="2" fillId="0" borderId="21" xfId="0" applyNumberFormat="1" applyFont="1" applyFill="1" applyBorder="1" applyAlignment="1" applyProtection="1">
      <alignment horizontal="right"/>
      <protection hidden="1"/>
    </xf>
    <xf numFmtId="4" fontId="2" fillId="0" borderId="0" xfId="0" applyNumberFormat="1" applyFont="1" applyFill="1" applyBorder="1" applyAlignment="1" applyProtection="1">
      <alignment horizontal="center"/>
      <protection hidden="1"/>
    </xf>
    <xf numFmtId="0" fontId="2" fillId="0" borderId="0" xfId="0" applyFont="1" applyFill="1" applyBorder="1" applyAlignment="1" applyProtection="1">
      <alignment/>
      <protection locked="0"/>
    </xf>
    <xf numFmtId="0" fontId="2" fillId="0" borderId="21" xfId="0" applyFont="1" applyFill="1" applyBorder="1" applyAlignment="1" applyProtection="1">
      <alignment horizontal="center" vertical="center"/>
      <protection locked="0"/>
    </xf>
    <xf numFmtId="166" fontId="38" fillId="0" borderId="21" xfId="0" applyNumberFormat="1" applyFont="1" applyFill="1" applyBorder="1" applyAlignment="1" applyProtection="1">
      <alignment horizontal="center" vertical="center"/>
      <protection locked="0"/>
    </xf>
    <xf numFmtId="4" fontId="38" fillId="0" borderId="21" xfId="0" applyNumberFormat="1" applyFont="1" applyFill="1" applyBorder="1" applyAlignment="1" applyProtection="1">
      <alignment horizontal="right" vertical="center"/>
      <protection locked="0"/>
    </xf>
    <xf numFmtId="1" fontId="2" fillId="0" borderId="0" xfId="0" applyNumberFormat="1" applyFont="1" applyFill="1" applyBorder="1" applyAlignment="1" applyProtection="1">
      <alignment horizontal="right"/>
      <protection hidden="1"/>
    </xf>
    <xf numFmtId="2" fontId="2" fillId="0" borderId="0" xfId="0" applyNumberFormat="1" applyFont="1" applyFill="1" applyBorder="1" applyAlignment="1" applyProtection="1">
      <alignment/>
      <protection hidden="1"/>
    </xf>
    <xf numFmtId="1" fontId="38" fillId="0" borderId="0" xfId="0" applyNumberFormat="1" applyFont="1" applyFill="1" applyBorder="1" applyAlignment="1" applyProtection="1">
      <alignment horizontal="center"/>
      <protection hidden="1"/>
    </xf>
    <xf numFmtId="1" fontId="38" fillId="0" borderId="0" xfId="0" applyNumberFormat="1" applyFont="1" applyFill="1" applyBorder="1" applyAlignment="1" applyProtection="1">
      <alignment/>
      <protection hidden="1"/>
    </xf>
    <xf numFmtId="0" fontId="38" fillId="0" borderId="0" xfId="0" applyFont="1" applyFill="1" applyBorder="1" applyAlignment="1" applyProtection="1">
      <alignment horizontal="center"/>
      <protection hidden="1"/>
    </xf>
    <xf numFmtId="0" fontId="2" fillId="0" borderId="0" xfId="0" applyFont="1" applyFill="1" applyBorder="1" applyAlignment="1" applyProtection="1">
      <alignment horizontal="left"/>
      <protection hidden="1"/>
    </xf>
    <xf numFmtId="0" fontId="50" fillId="0" borderId="0" xfId="0" applyFont="1" applyFill="1" applyAlignment="1">
      <alignment horizontal="left" indent="1"/>
    </xf>
    <xf numFmtId="0" fontId="50" fillId="0" borderId="0" xfId="0" applyFont="1" applyFill="1" applyAlignment="1">
      <alignment horizontal="left" vertical="top" indent="1"/>
    </xf>
    <xf numFmtId="0" fontId="43" fillId="0" borderId="0" xfId="0" applyFont="1" applyAlignment="1" applyProtection="1">
      <alignment horizontal="center" vertical="center"/>
      <protection/>
    </xf>
    <xf numFmtId="0" fontId="44" fillId="0" borderId="0" xfId="0" applyFont="1" applyAlignment="1" applyProtection="1">
      <alignment/>
      <protection/>
    </xf>
    <xf numFmtId="0" fontId="82" fillId="0" borderId="0" xfId="53" applyFont="1" applyAlignment="1" applyProtection="1">
      <alignment/>
      <protection/>
    </xf>
    <xf numFmtId="0" fontId="16" fillId="0" borderId="0" xfId="53" applyAlignment="1" applyProtection="1">
      <alignment/>
      <protection/>
    </xf>
    <xf numFmtId="0" fontId="52" fillId="0" borderId="0" xfId="0" applyFont="1" applyFill="1" applyAlignment="1">
      <alignment horizontal="left" indent="1"/>
    </xf>
    <xf numFmtId="0" fontId="52" fillId="0" borderId="0" xfId="0" applyFont="1" applyFill="1" applyAlignment="1">
      <alignment horizontal="left" vertical="top" indent="1"/>
    </xf>
    <xf numFmtId="0" fontId="52" fillId="0" borderId="0" xfId="0" applyFont="1" applyFill="1" applyAlignment="1">
      <alignment horizontal="center" vertical="center"/>
    </xf>
    <xf numFmtId="0" fontId="41" fillId="0" borderId="0" xfId="0" applyFont="1" applyAlignment="1">
      <alignment horizontal="left" vertical="center"/>
    </xf>
    <xf numFmtId="14" fontId="41" fillId="0" borderId="0" xfId="0" applyNumberFormat="1" applyFont="1" applyAlignment="1">
      <alignment horizontal="center" vertical="center"/>
    </xf>
    <xf numFmtId="0" fontId="32" fillId="0" borderId="0" xfId="0" applyFont="1" applyFill="1" applyBorder="1" applyAlignment="1" applyProtection="1">
      <alignment horizontal="center"/>
      <protection hidden="1"/>
    </xf>
    <xf numFmtId="0" fontId="32" fillId="0" borderId="0" xfId="0" applyFont="1" applyFill="1" applyBorder="1" applyAlignment="1" applyProtection="1">
      <alignment/>
      <protection hidden="1"/>
    </xf>
    <xf numFmtId="0" fontId="51" fillId="0" borderId="0" xfId="58" applyFont="1" applyProtection="1">
      <alignment/>
      <protection hidden="1"/>
    </xf>
    <xf numFmtId="49" fontId="50" fillId="0" borderId="10" xfId="58" applyNumberFormat="1" applyFont="1" applyBorder="1" applyAlignment="1" applyProtection="1">
      <alignment horizontal="center" vertical="center" wrapText="1"/>
      <protection hidden="1"/>
    </xf>
    <xf numFmtId="49" fontId="50" fillId="0" borderId="22" xfId="58" applyNumberFormat="1" applyFont="1" applyBorder="1" applyAlignment="1" applyProtection="1">
      <alignment vertical="center" wrapText="1"/>
      <protection hidden="1"/>
    </xf>
    <xf numFmtId="49" fontId="50" fillId="0" borderId="23" xfId="58" applyNumberFormat="1" applyFont="1" applyBorder="1" applyAlignment="1" applyProtection="1">
      <alignment vertical="center" wrapText="1"/>
      <protection hidden="1"/>
    </xf>
    <xf numFmtId="49" fontId="51" fillId="0" borderId="24" xfId="58" applyNumberFormat="1" applyFont="1" applyBorder="1" applyAlignment="1" applyProtection="1">
      <alignment horizontal="center" vertical="center"/>
      <protection hidden="1"/>
    </xf>
    <xf numFmtId="49" fontId="50" fillId="0" borderId="25" xfId="58" applyNumberFormat="1" applyFont="1" applyBorder="1" applyAlignment="1" applyProtection="1">
      <alignment vertical="center" wrapText="1"/>
      <protection hidden="1"/>
    </xf>
    <xf numFmtId="49" fontId="50" fillId="0" borderId="25" xfId="58" applyNumberFormat="1" applyFont="1" applyBorder="1" applyAlignment="1" applyProtection="1">
      <alignment vertical="center"/>
      <protection hidden="1"/>
    </xf>
    <xf numFmtId="49" fontId="50" fillId="0" borderId="26" xfId="58" applyNumberFormat="1" applyFont="1" applyBorder="1" applyAlignment="1" applyProtection="1">
      <alignment vertical="center"/>
      <protection hidden="1"/>
    </xf>
    <xf numFmtId="0" fontId="51" fillId="0" borderId="0" xfId="58" applyFont="1" applyBorder="1" applyProtection="1">
      <alignment/>
      <protection hidden="1"/>
    </xf>
    <xf numFmtId="49" fontId="50" fillId="0" borderId="27" xfId="58" applyNumberFormat="1" applyFont="1" applyBorder="1" applyAlignment="1" applyProtection="1">
      <alignment vertical="center" wrapText="1"/>
      <protection hidden="1"/>
    </xf>
    <xf numFmtId="0" fontId="51" fillId="0" borderId="26" xfId="58" applyFont="1" applyBorder="1" applyProtection="1">
      <alignment/>
      <protection hidden="1"/>
    </xf>
    <xf numFmtId="49" fontId="51" fillId="0" borderId="0" xfId="58" applyNumberFormat="1" applyFont="1" applyBorder="1" applyAlignment="1" applyProtection="1">
      <alignment vertical="center" wrapText="1"/>
      <protection hidden="1"/>
    </xf>
    <xf numFmtId="49" fontId="51" fillId="0" borderId="0" xfId="58" applyNumberFormat="1" applyFont="1" applyBorder="1" applyAlignment="1" applyProtection="1">
      <alignment vertical="center"/>
      <protection hidden="1"/>
    </xf>
    <xf numFmtId="49" fontId="55" fillId="0" borderId="0" xfId="58" applyNumberFormat="1" applyFont="1" applyAlignment="1" applyProtection="1">
      <alignment horizontal="center"/>
      <protection hidden="1"/>
    </xf>
    <xf numFmtId="49" fontId="51" fillId="0" borderId="0" xfId="58" applyNumberFormat="1" applyFont="1" applyProtection="1">
      <alignment/>
      <protection hidden="1"/>
    </xf>
    <xf numFmtId="49" fontId="56" fillId="0" borderId="28" xfId="58" applyNumberFormat="1" applyFont="1" applyBorder="1" applyAlignment="1" applyProtection="1">
      <alignment horizontal="center" vertical="center"/>
      <protection hidden="1"/>
    </xf>
    <xf numFmtId="0" fontId="56" fillId="0" borderId="0" xfId="58" applyFont="1" applyAlignment="1" applyProtection="1">
      <alignment vertical="center"/>
      <protection hidden="1"/>
    </xf>
    <xf numFmtId="49" fontId="56" fillId="0" borderId="25" xfId="58" applyNumberFormat="1" applyFont="1" applyBorder="1" applyAlignment="1" applyProtection="1">
      <alignment horizontal="center" vertical="center"/>
      <protection hidden="1"/>
    </xf>
    <xf numFmtId="49" fontId="56" fillId="0" borderId="10" xfId="58" applyNumberFormat="1" applyFont="1" applyBorder="1" applyAlignment="1" applyProtection="1">
      <alignment horizontal="center" vertical="center"/>
      <protection hidden="1"/>
    </xf>
    <xf numFmtId="49" fontId="56" fillId="0" borderId="10" xfId="58" applyNumberFormat="1" applyFont="1" applyBorder="1" applyAlignment="1" applyProtection="1">
      <alignment vertical="center" wrapText="1"/>
      <protection hidden="1"/>
    </xf>
    <xf numFmtId="49" fontId="56" fillId="0" borderId="27" xfId="58" applyNumberFormat="1" applyFont="1" applyBorder="1" applyAlignment="1" applyProtection="1">
      <alignment horizontal="left" vertical="center" wrapText="1"/>
      <protection hidden="1"/>
    </xf>
    <xf numFmtId="49" fontId="56" fillId="0" borderId="10" xfId="58" applyNumberFormat="1" applyFont="1" applyBorder="1" applyAlignment="1" applyProtection="1">
      <alignment vertical="center"/>
      <protection hidden="1"/>
    </xf>
    <xf numFmtId="0" fontId="56" fillId="0" borderId="10" xfId="58" applyFont="1" applyBorder="1" applyAlignment="1" applyProtection="1">
      <alignment vertical="center"/>
      <protection hidden="1"/>
    </xf>
    <xf numFmtId="49" fontId="56" fillId="0" borderId="25" xfId="58" applyNumberFormat="1" applyFont="1" applyBorder="1" applyAlignment="1" applyProtection="1">
      <alignment vertical="center"/>
      <protection hidden="1"/>
    </xf>
    <xf numFmtId="0" fontId="50" fillId="0" borderId="0" xfId="58" applyFont="1" applyAlignment="1" applyProtection="1">
      <alignment vertical="center"/>
      <protection hidden="1"/>
    </xf>
    <xf numFmtId="49" fontId="50" fillId="0" borderId="10" xfId="58" applyNumberFormat="1" applyFont="1" applyBorder="1" applyAlignment="1" applyProtection="1">
      <alignment vertical="center"/>
      <protection hidden="1"/>
    </xf>
    <xf numFmtId="49" fontId="50" fillId="0" borderId="0" xfId="58" applyNumberFormat="1" applyFont="1" applyBorder="1" applyAlignment="1" applyProtection="1">
      <alignment vertical="center"/>
      <protection hidden="1"/>
    </xf>
    <xf numFmtId="49" fontId="50" fillId="0" borderId="0" xfId="58" applyNumberFormat="1" applyFont="1" applyBorder="1" applyAlignment="1" applyProtection="1">
      <alignment horizontal="left" vertical="center"/>
      <protection hidden="1"/>
    </xf>
    <xf numFmtId="49" fontId="50" fillId="0" borderId="0" xfId="58" applyNumberFormat="1" applyFont="1" applyBorder="1" applyAlignment="1" applyProtection="1">
      <alignment horizontal="center" vertical="center"/>
      <protection hidden="1"/>
    </xf>
    <xf numFmtId="0" fontId="50" fillId="0" borderId="0" xfId="58" applyFont="1" applyBorder="1" applyAlignment="1" applyProtection="1">
      <alignment horizontal="center" vertical="center"/>
      <protection hidden="1"/>
    </xf>
    <xf numFmtId="0" fontId="50" fillId="0" borderId="0" xfId="58" applyFont="1" applyBorder="1" applyAlignment="1" applyProtection="1">
      <alignment vertical="center"/>
      <protection hidden="1"/>
    </xf>
    <xf numFmtId="49" fontId="50" fillId="0" borderId="10" xfId="58" applyNumberFormat="1" applyFont="1" applyBorder="1" applyAlignment="1" applyProtection="1">
      <alignment horizontal="center" vertical="center"/>
      <protection hidden="1"/>
    </xf>
    <xf numFmtId="49" fontId="50" fillId="0" borderId="27" xfId="58" applyNumberFormat="1" applyFont="1" applyBorder="1" applyAlignment="1" applyProtection="1">
      <alignment horizontal="center" vertical="center"/>
      <protection hidden="1"/>
    </xf>
    <xf numFmtId="0" fontId="57" fillId="0" borderId="0" xfId="0" applyFont="1" applyBorder="1" applyAlignment="1" applyProtection="1">
      <alignment vertical="center"/>
      <protection hidden="1"/>
    </xf>
    <xf numFmtId="0" fontId="51" fillId="0" borderId="0" xfId="0" applyFont="1" applyAlignment="1" applyProtection="1">
      <alignment/>
      <protection hidden="1"/>
    </xf>
    <xf numFmtId="0" fontId="50" fillId="0" borderId="0" xfId="58" applyFont="1" applyProtection="1">
      <alignment/>
      <protection hidden="1"/>
    </xf>
    <xf numFmtId="49" fontId="50" fillId="0" borderId="10" xfId="0" applyNumberFormat="1" applyFont="1" applyBorder="1" applyAlignment="1" applyProtection="1">
      <alignment horizontal="center" vertical="center" wrapText="1"/>
      <protection hidden="1"/>
    </xf>
    <xf numFmtId="0" fontId="51" fillId="0" borderId="0" xfId="0" applyFont="1" applyBorder="1" applyAlignment="1" applyProtection="1">
      <alignment vertical="center"/>
      <protection hidden="1"/>
    </xf>
    <xf numFmtId="49" fontId="50" fillId="0" borderId="0" xfId="0" applyNumberFormat="1" applyFont="1" applyBorder="1" applyAlignment="1" applyProtection="1">
      <alignment horizontal="center" vertical="center" wrapText="1"/>
      <protection hidden="1"/>
    </xf>
    <xf numFmtId="49" fontId="50" fillId="0" borderId="0" xfId="0" applyNumberFormat="1" applyFont="1" applyBorder="1" applyAlignment="1" applyProtection="1">
      <alignment vertical="center" wrapText="1"/>
      <protection hidden="1"/>
    </xf>
    <xf numFmtId="49" fontId="58" fillId="0" borderId="0" xfId="0" applyNumberFormat="1" applyFont="1" applyBorder="1" applyAlignment="1" applyProtection="1">
      <alignment horizontal="center" vertical="center" wrapText="1"/>
      <protection hidden="1"/>
    </xf>
    <xf numFmtId="49" fontId="59" fillId="0" borderId="0" xfId="0" applyNumberFormat="1" applyFont="1" applyAlignment="1" applyProtection="1">
      <alignment vertical="center" wrapText="1"/>
      <protection hidden="1"/>
    </xf>
    <xf numFmtId="49" fontId="56" fillId="0" borderId="0" xfId="0" applyNumberFormat="1" applyFont="1" applyFill="1" applyBorder="1" applyAlignment="1" applyProtection="1">
      <alignment horizontal="center" vertical="center"/>
      <protection hidden="1"/>
    </xf>
    <xf numFmtId="49" fontId="56" fillId="0" borderId="0" xfId="0" applyNumberFormat="1" applyFont="1" applyBorder="1" applyAlignment="1" applyProtection="1">
      <alignment vertical="center" wrapText="1"/>
      <protection hidden="1"/>
    </xf>
    <xf numFmtId="0" fontId="51" fillId="0" borderId="0" xfId="0" applyFont="1" applyBorder="1" applyAlignment="1" applyProtection="1">
      <alignment/>
      <protection hidden="1"/>
    </xf>
    <xf numFmtId="0" fontId="50" fillId="0" borderId="0" xfId="0" applyFont="1" applyAlignment="1" applyProtection="1">
      <alignment vertical="center"/>
      <protection hidden="1"/>
    </xf>
    <xf numFmtId="49" fontId="50" fillId="0" borderId="19" xfId="0" applyNumberFormat="1" applyFont="1" applyBorder="1" applyAlignment="1" applyProtection="1">
      <alignment vertical="center"/>
      <protection hidden="1"/>
    </xf>
    <xf numFmtId="49" fontId="50" fillId="0" borderId="29" xfId="0" applyNumberFormat="1" applyFont="1" applyBorder="1" applyAlignment="1" applyProtection="1">
      <alignment vertical="center"/>
      <protection hidden="1"/>
    </xf>
    <xf numFmtId="0" fontId="59" fillId="0" borderId="30" xfId="0" applyFont="1" applyBorder="1" applyAlignment="1" applyProtection="1">
      <alignment horizontal="center" vertical="center" wrapText="1"/>
      <protection hidden="1"/>
    </xf>
    <xf numFmtId="0" fontId="56" fillId="0" borderId="19" xfId="0" applyFont="1" applyBorder="1" applyAlignment="1" applyProtection="1">
      <alignment horizontal="center" vertical="center"/>
      <protection hidden="1"/>
    </xf>
    <xf numFmtId="49" fontId="56" fillId="0" borderId="19" xfId="0" applyNumberFormat="1" applyFont="1" applyBorder="1" applyAlignment="1" applyProtection="1">
      <alignment horizontal="center" vertical="center"/>
      <protection hidden="1"/>
    </xf>
    <xf numFmtId="49" fontId="56" fillId="0" borderId="29" xfId="0" applyNumberFormat="1" applyFont="1" applyBorder="1" applyAlignment="1" applyProtection="1">
      <alignment horizontal="center" vertical="center"/>
      <protection hidden="1"/>
    </xf>
    <xf numFmtId="0" fontId="50" fillId="0" borderId="26" xfId="58" applyFont="1" applyBorder="1" applyAlignment="1" applyProtection="1">
      <alignment vertical="center"/>
      <protection hidden="1"/>
    </xf>
    <xf numFmtId="49" fontId="50" fillId="0" borderId="27" xfId="58" applyNumberFormat="1" applyFont="1" applyBorder="1" applyAlignment="1" applyProtection="1">
      <alignment horizontal="left" vertical="center"/>
      <protection hidden="1"/>
    </xf>
    <xf numFmtId="0" fontId="59" fillId="0" borderId="0" xfId="58" applyFont="1" applyProtection="1">
      <alignment/>
      <protection hidden="1"/>
    </xf>
    <xf numFmtId="14" fontId="48" fillId="0" borderId="0" xfId="0" applyNumberFormat="1" applyFont="1" applyAlignment="1">
      <alignment horizontal="left" vertical="top" wrapText="1"/>
    </xf>
    <xf numFmtId="14" fontId="48" fillId="0" borderId="0" xfId="0" applyNumberFormat="1" applyFont="1" applyAlignment="1">
      <alignment horizontal="left" vertical="center"/>
    </xf>
    <xf numFmtId="14" fontId="48" fillId="0" borderId="0" xfId="0" applyNumberFormat="1" applyFont="1" applyAlignment="1">
      <alignment vertical="center" wrapText="1"/>
    </xf>
    <xf numFmtId="14" fontId="48" fillId="0" borderId="0" xfId="0" applyNumberFormat="1" applyFont="1" applyAlignment="1">
      <alignment horizontal="left" vertical="center" indent="1"/>
    </xf>
    <xf numFmtId="14" fontId="48" fillId="0" borderId="0" xfId="0" applyNumberFormat="1" applyFont="1" applyAlignment="1">
      <alignment vertical="center"/>
    </xf>
    <xf numFmtId="0" fontId="0" fillId="0" borderId="0" xfId="0" applyFont="1" applyFill="1" applyAlignment="1" applyProtection="1">
      <alignment/>
      <protection hidden="1"/>
    </xf>
    <xf numFmtId="0" fontId="57" fillId="0" borderId="23" xfId="58" applyFont="1" applyBorder="1" applyAlignment="1" applyProtection="1">
      <alignment vertical="center"/>
      <protection hidden="1"/>
    </xf>
    <xf numFmtId="0" fontId="0" fillId="0" borderId="0" xfId="0" applyFill="1" applyBorder="1" applyAlignment="1" applyProtection="1">
      <alignment/>
      <protection hidden="1"/>
    </xf>
    <xf numFmtId="0" fontId="0" fillId="0" borderId="0" xfId="0" applyFill="1" applyAlignment="1" applyProtection="1">
      <alignment/>
      <protection hidden="1"/>
    </xf>
    <xf numFmtId="1" fontId="2" fillId="0" borderId="31" xfId="0" applyNumberFormat="1" applyFont="1" applyFill="1" applyBorder="1" applyAlignment="1" applyProtection="1">
      <alignment horizontal="right"/>
      <protection hidden="1"/>
    </xf>
    <xf numFmtId="0" fontId="2" fillId="0" borderId="32" xfId="0" applyFont="1" applyFill="1" applyBorder="1" applyAlignment="1" applyProtection="1">
      <alignment/>
      <protection hidden="1"/>
    </xf>
    <xf numFmtId="0" fontId="2" fillId="0" borderId="31" xfId="0" applyFont="1" applyFill="1" applyBorder="1" applyAlignment="1" applyProtection="1">
      <alignment horizontal="right"/>
      <protection hidden="1"/>
    </xf>
    <xf numFmtId="0" fontId="2" fillId="0" borderId="31" xfId="0" applyFont="1" applyFill="1" applyBorder="1" applyAlignment="1" applyProtection="1">
      <alignment/>
      <protection hidden="1"/>
    </xf>
    <xf numFmtId="0" fontId="2" fillId="0" borderId="32" xfId="0" applyFont="1" applyFill="1" applyBorder="1" applyAlignment="1" applyProtection="1">
      <alignment horizontal="left"/>
      <protection hidden="1"/>
    </xf>
    <xf numFmtId="0" fontId="3" fillId="0" borderId="32" xfId="0" applyFont="1" applyFill="1" applyBorder="1" applyAlignment="1" applyProtection="1">
      <alignment horizontal="left"/>
      <protection hidden="1"/>
    </xf>
    <xf numFmtId="0" fontId="2" fillId="0" borderId="31" xfId="0" applyFont="1" applyBorder="1" applyAlignment="1" applyProtection="1">
      <alignment/>
      <protection hidden="1"/>
    </xf>
    <xf numFmtId="0" fontId="2" fillId="0" borderId="32" xfId="0" applyFont="1" applyBorder="1" applyAlignment="1" applyProtection="1">
      <alignment/>
      <protection hidden="1"/>
    </xf>
    <xf numFmtId="0" fontId="2" fillId="22" borderId="31" xfId="0" applyFont="1" applyFill="1" applyBorder="1" applyAlignment="1" applyProtection="1">
      <alignment/>
      <protection hidden="1"/>
    </xf>
    <xf numFmtId="0" fontId="2" fillId="0" borderId="33" xfId="0" applyFont="1" applyFill="1" applyBorder="1" applyAlignment="1" applyProtection="1">
      <alignment/>
      <protection hidden="1"/>
    </xf>
    <xf numFmtId="0" fontId="2" fillId="0" borderId="34" xfId="0" applyFont="1" applyFill="1" applyBorder="1" applyAlignment="1" applyProtection="1">
      <alignment/>
      <protection hidden="1"/>
    </xf>
    <xf numFmtId="4" fontId="2" fillId="0" borderId="34" xfId="0" applyNumberFormat="1" applyFont="1" applyFill="1" applyBorder="1" applyAlignment="1" applyProtection="1">
      <alignment horizontal="right"/>
      <protection hidden="1"/>
    </xf>
    <xf numFmtId="0" fontId="2" fillId="0" borderId="34" xfId="0" applyFont="1" applyFill="1" applyBorder="1" applyAlignment="1" applyProtection="1">
      <alignment horizontal="right"/>
      <protection hidden="1"/>
    </xf>
    <xf numFmtId="0" fontId="2" fillId="0" borderId="35" xfId="0" applyFont="1" applyFill="1" applyBorder="1" applyAlignment="1" applyProtection="1">
      <alignment/>
      <protection hidden="1"/>
    </xf>
    <xf numFmtId="1" fontId="83" fillId="0" borderId="31" xfId="0" applyNumberFormat="1" applyFont="1" applyFill="1" applyBorder="1" applyAlignment="1" applyProtection="1">
      <alignment horizontal="right"/>
      <protection hidden="1"/>
    </xf>
    <xf numFmtId="0" fontId="83" fillId="0" borderId="31" xfId="0" applyFont="1" applyFill="1" applyBorder="1" applyAlignment="1" applyProtection="1">
      <alignment horizontal="right"/>
      <protection hidden="1"/>
    </xf>
    <xf numFmtId="0" fontId="49" fillId="26" borderId="0" xfId="0" applyNumberFormat="1" applyFont="1" applyFill="1" applyBorder="1" applyAlignment="1" applyProtection="1">
      <alignment horizontal="center" vertical="center"/>
      <protection hidden="1"/>
    </xf>
    <xf numFmtId="1" fontId="49" fillId="26" borderId="21" xfId="0" applyNumberFormat="1" applyFont="1" applyFill="1" applyBorder="1" applyAlignment="1" applyProtection="1">
      <alignment horizontal="center" vertical="center"/>
      <protection locked="0"/>
    </xf>
    <xf numFmtId="167" fontId="38" fillId="26" borderId="0" xfId="0" applyNumberFormat="1" applyFont="1" applyFill="1" applyBorder="1" applyAlignment="1" applyProtection="1">
      <alignment horizontal="center"/>
      <protection hidden="1"/>
    </xf>
    <xf numFmtId="1" fontId="38" fillId="26" borderId="0" xfId="0" applyNumberFormat="1" applyFont="1" applyFill="1" applyBorder="1" applyAlignment="1" applyProtection="1">
      <alignment horizontal="center"/>
      <protection hidden="1"/>
    </xf>
    <xf numFmtId="1" fontId="2" fillId="0" borderId="31" xfId="0" applyNumberFormat="1" applyFont="1" applyBorder="1" applyAlignment="1" applyProtection="1">
      <alignment horizontal="right"/>
      <protection hidden="1"/>
    </xf>
    <xf numFmtId="0" fontId="26" fillId="0" borderId="31" xfId="0" applyFont="1" applyFill="1" applyBorder="1" applyAlignment="1" applyProtection="1">
      <alignment horizontal="left" indent="1"/>
      <protection hidden="1"/>
    </xf>
    <xf numFmtId="0" fontId="26" fillId="0" borderId="32" xfId="0" applyFont="1" applyFill="1" applyBorder="1" applyAlignment="1" applyProtection="1">
      <alignment horizontal="center"/>
      <protection hidden="1"/>
    </xf>
    <xf numFmtId="0" fontId="27" fillId="0" borderId="31" xfId="53" applyFont="1" applyFill="1" applyBorder="1" applyAlignment="1" applyProtection="1">
      <alignment horizontal="left" indent="1"/>
      <protection hidden="1"/>
    </xf>
    <xf numFmtId="0" fontId="84" fillId="0" borderId="0" xfId="0" applyFont="1" applyFill="1" applyAlignment="1" applyProtection="1">
      <alignment/>
      <protection hidden="1"/>
    </xf>
    <xf numFmtId="1" fontId="85" fillId="27" borderId="36" xfId="0" applyNumberFormat="1" applyFont="1" applyFill="1" applyBorder="1" applyAlignment="1" applyProtection="1">
      <alignment horizontal="left" vertical="center"/>
      <protection hidden="1"/>
    </xf>
    <xf numFmtId="1" fontId="86" fillId="27" borderId="37" xfId="0" applyNumberFormat="1" applyFont="1" applyFill="1" applyBorder="1" applyAlignment="1" applyProtection="1">
      <alignment horizontal="center" vertical="center"/>
      <protection hidden="1"/>
    </xf>
    <xf numFmtId="1" fontId="87" fillId="27" borderId="37" xfId="0" applyNumberFormat="1" applyFont="1" applyFill="1" applyBorder="1" applyAlignment="1" applyProtection="1">
      <alignment vertical="center"/>
      <protection hidden="1"/>
    </xf>
    <xf numFmtId="1" fontId="88" fillId="27" borderId="37" xfId="0" applyNumberFormat="1" applyFont="1" applyFill="1" applyBorder="1" applyAlignment="1" applyProtection="1">
      <alignment/>
      <protection hidden="1"/>
    </xf>
    <xf numFmtId="2" fontId="88" fillId="27" borderId="37" xfId="0" applyNumberFormat="1" applyFont="1" applyFill="1" applyBorder="1" applyAlignment="1" applyProtection="1">
      <alignment/>
      <protection hidden="1"/>
    </xf>
    <xf numFmtId="0" fontId="88" fillId="27" borderId="38" xfId="0" applyFont="1" applyFill="1" applyBorder="1" applyAlignment="1" applyProtection="1">
      <alignment/>
      <protection hidden="1"/>
    </xf>
    <xf numFmtId="1" fontId="88" fillId="26" borderId="39" xfId="0" applyNumberFormat="1" applyFont="1" applyFill="1" applyBorder="1" applyAlignment="1" applyProtection="1">
      <alignment horizontal="right"/>
      <protection hidden="1"/>
    </xf>
    <xf numFmtId="1" fontId="88" fillId="26" borderId="40" xfId="0" applyNumberFormat="1" applyFont="1" applyFill="1" applyBorder="1" applyAlignment="1" applyProtection="1">
      <alignment/>
      <protection hidden="1"/>
    </xf>
    <xf numFmtId="0" fontId="88" fillId="26" borderId="41" xfId="0" applyFont="1" applyFill="1" applyBorder="1" applyAlignment="1" applyProtection="1">
      <alignment/>
      <protection hidden="1"/>
    </xf>
    <xf numFmtId="0" fontId="89" fillId="26" borderId="31" xfId="0" applyFont="1" applyFill="1" applyBorder="1" applyAlignment="1" applyProtection="1">
      <alignment horizontal="right"/>
      <protection hidden="1"/>
    </xf>
    <xf numFmtId="0" fontId="90" fillId="26" borderId="0" xfId="0" applyFont="1" applyFill="1" applyBorder="1" applyAlignment="1" applyProtection="1">
      <alignment/>
      <protection hidden="1"/>
    </xf>
    <xf numFmtId="0" fontId="89" fillId="26" borderId="0" xfId="0" applyFont="1" applyFill="1" applyBorder="1" applyAlignment="1" applyProtection="1">
      <alignment horizontal="right"/>
      <protection hidden="1"/>
    </xf>
    <xf numFmtId="0" fontId="89" fillId="26" borderId="37" xfId="0" applyFont="1" applyFill="1" applyBorder="1" applyAlignment="1" applyProtection="1">
      <alignment/>
      <protection hidden="1"/>
    </xf>
    <xf numFmtId="4" fontId="89" fillId="26" borderId="37" xfId="0" applyNumberFormat="1" applyFont="1" applyFill="1" applyBorder="1" applyAlignment="1" applyProtection="1">
      <alignment horizontal="right" vertical="center"/>
      <protection hidden="1"/>
    </xf>
    <xf numFmtId="0" fontId="90" fillId="26" borderId="38" xfId="0" applyFont="1" applyFill="1" applyBorder="1" applyAlignment="1" applyProtection="1">
      <alignment/>
      <protection hidden="1"/>
    </xf>
    <xf numFmtId="0" fontId="89" fillId="26" borderId="0" xfId="0" applyFont="1" applyFill="1" applyBorder="1" applyAlignment="1" applyProtection="1">
      <alignment/>
      <protection hidden="1"/>
    </xf>
    <xf numFmtId="4" fontId="89" fillId="26" borderId="0" xfId="0" applyNumberFormat="1" applyFont="1" applyFill="1" applyBorder="1" applyAlignment="1" applyProtection="1">
      <alignment horizontal="right" vertical="center"/>
      <protection hidden="1"/>
    </xf>
    <xf numFmtId="0" fontId="90" fillId="26" borderId="32" xfId="0" applyFont="1" applyFill="1" applyBorder="1" applyAlignment="1" applyProtection="1">
      <alignment/>
      <protection hidden="1"/>
    </xf>
    <xf numFmtId="0" fontId="1" fillId="26" borderId="11" xfId="0" applyFont="1" applyFill="1" applyBorder="1" applyAlignment="1" applyProtection="1">
      <alignment horizontal="center"/>
      <protection hidden="1"/>
    </xf>
    <xf numFmtId="0" fontId="1" fillId="26" borderId="14" xfId="0" applyFont="1" applyFill="1" applyBorder="1" applyAlignment="1" applyProtection="1">
      <alignment horizontal="center"/>
      <protection hidden="1"/>
    </xf>
    <xf numFmtId="0" fontId="1" fillId="0" borderId="42" xfId="0" applyNumberFormat="1" applyFont="1" applyFill="1" applyBorder="1" applyAlignment="1" applyProtection="1">
      <alignment horizontal="left"/>
      <protection hidden="1"/>
    </xf>
    <xf numFmtId="4" fontId="26" fillId="26" borderId="17" xfId="0" applyNumberFormat="1" applyFont="1" applyFill="1" applyBorder="1" applyAlignment="1" applyProtection="1">
      <alignment vertical="center"/>
      <protection hidden="1"/>
    </xf>
    <xf numFmtId="4" fontId="26" fillId="26" borderId="18" xfId="0" applyNumberFormat="1" applyFont="1" applyFill="1" applyBorder="1" applyAlignment="1" applyProtection="1">
      <alignment vertical="center"/>
      <protection hidden="1"/>
    </xf>
    <xf numFmtId="4" fontId="1" fillId="26" borderId="14" xfId="0" applyNumberFormat="1" applyFont="1" applyFill="1" applyBorder="1" applyAlignment="1" applyProtection="1">
      <alignment horizontal="right"/>
      <protection hidden="1"/>
    </xf>
    <xf numFmtId="0" fontId="1" fillId="0" borderId="43" xfId="0" applyFont="1" applyBorder="1" applyAlignment="1" applyProtection="1">
      <alignment horizontal="center"/>
      <protection hidden="1"/>
    </xf>
    <xf numFmtId="167" fontId="68" fillId="26" borderId="0" xfId="0" applyNumberFormat="1" applyFont="1" applyFill="1" applyAlignment="1" applyProtection="1">
      <alignment horizontal="center" vertical="center" wrapText="1"/>
      <protection hidden="1"/>
    </xf>
    <xf numFmtId="0" fontId="68" fillId="26" borderId="0" xfId="0" applyFont="1" applyFill="1" applyAlignment="1" applyProtection="1">
      <alignment horizontal="center" vertical="center" wrapText="1"/>
      <protection hidden="1"/>
    </xf>
    <xf numFmtId="168" fontId="68" fillId="26" borderId="0" xfId="0" applyNumberFormat="1" applyFont="1" applyFill="1" applyAlignment="1" applyProtection="1">
      <alignment horizontal="center" vertical="center" wrapText="1"/>
      <protection hidden="1"/>
    </xf>
    <xf numFmtId="14" fontId="68" fillId="26" borderId="0" xfId="0" applyNumberFormat="1" applyFont="1" applyFill="1" applyAlignment="1" applyProtection="1">
      <alignment horizontal="center" vertical="center" wrapText="1"/>
      <protection hidden="1"/>
    </xf>
    <xf numFmtId="0" fontId="1" fillId="0" borderId="0" xfId="0" applyFont="1" applyAlignment="1">
      <alignment/>
    </xf>
    <xf numFmtId="183" fontId="1" fillId="0" borderId="0" xfId="0" applyNumberFormat="1" applyFont="1" applyAlignment="1">
      <alignment/>
    </xf>
    <xf numFmtId="14" fontId="1" fillId="0" borderId="0" xfId="0" applyNumberFormat="1" applyFont="1" applyAlignment="1">
      <alignment/>
    </xf>
    <xf numFmtId="4" fontId="1" fillId="0" borderId="0" xfId="0" applyNumberFormat="1" applyFont="1" applyAlignment="1">
      <alignment horizontal="right" vertical="center"/>
    </xf>
    <xf numFmtId="0" fontId="1" fillId="0" borderId="0" xfId="0" applyNumberFormat="1" applyFont="1" applyAlignment="1">
      <alignment/>
    </xf>
    <xf numFmtId="168" fontId="33" fillId="0" borderId="0" xfId="0" applyNumberFormat="1" applyFont="1" applyFill="1" applyAlignment="1" applyProtection="1">
      <alignment horizontal="center" vertical="center"/>
      <protection locked="0"/>
    </xf>
    <xf numFmtId="187" fontId="1" fillId="0" borderId="0" xfId="0" applyNumberFormat="1" applyFont="1" applyFill="1" applyAlignment="1" applyProtection="1">
      <alignment horizontal="center" vertical="center"/>
      <protection locked="0"/>
    </xf>
    <xf numFmtId="184" fontId="1" fillId="0" borderId="0" xfId="0" applyNumberFormat="1" applyFont="1" applyFill="1" applyAlignment="1" applyProtection="1">
      <alignment horizontal="center" vertical="center"/>
      <protection locked="0"/>
    </xf>
    <xf numFmtId="0" fontId="69" fillId="0" borderId="44" xfId="0" applyFont="1" applyBorder="1" applyAlignment="1" applyProtection="1">
      <alignment vertical="center" wrapText="1"/>
      <protection hidden="1"/>
    </xf>
    <xf numFmtId="0" fontId="84" fillId="26" borderId="33" xfId="0" applyFont="1" applyFill="1" applyBorder="1" applyAlignment="1" applyProtection="1">
      <alignment horizontal="left" vertical="center" indent="1"/>
      <protection hidden="1"/>
    </xf>
    <xf numFmtId="0" fontId="84" fillId="26" borderId="34" xfId="0" applyFont="1" applyFill="1" applyBorder="1" applyAlignment="1" applyProtection="1">
      <alignment horizontal="left" vertical="center" indent="1"/>
      <protection hidden="1"/>
    </xf>
    <xf numFmtId="0" fontId="84" fillId="26" borderId="35" xfId="0" applyFont="1" applyFill="1" applyBorder="1" applyAlignment="1" applyProtection="1">
      <alignment horizontal="left" vertical="center" indent="1"/>
      <protection hidden="1"/>
    </xf>
    <xf numFmtId="0" fontId="26" fillId="0" borderId="0" xfId="0" applyFont="1" applyFill="1" applyBorder="1" applyAlignment="1" applyProtection="1">
      <alignment horizontal="center"/>
      <protection hidden="1"/>
    </xf>
    <xf numFmtId="0" fontId="91" fillId="27" borderId="45" xfId="0" applyFont="1" applyFill="1" applyBorder="1" applyAlignment="1" applyProtection="1">
      <alignment horizontal="left" vertical="center"/>
      <protection hidden="1"/>
    </xf>
    <xf numFmtId="0" fontId="91" fillId="27" borderId="46" xfId="0" applyFont="1" applyFill="1" applyBorder="1" applyAlignment="1" applyProtection="1">
      <alignment horizontal="left" vertical="center"/>
      <protection hidden="1"/>
    </xf>
    <xf numFmtId="0" fontId="91" fillId="27" borderId="47" xfId="0" applyFont="1" applyFill="1" applyBorder="1" applyAlignment="1" applyProtection="1">
      <alignment horizontal="left" vertical="center"/>
      <protection hidden="1"/>
    </xf>
    <xf numFmtId="0" fontId="90" fillId="26" borderId="48" xfId="53" applyFont="1" applyFill="1" applyBorder="1" applyAlignment="1" applyProtection="1">
      <alignment horizontal="left" vertical="center" indent="5"/>
      <protection hidden="1"/>
    </xf>
    <xf numFmtId="0" fontId="90" fillId="26" borderId="49" xfId="53" applyFont="1" applyFill="1" applyBorder="1" applyAlignment="1" applyProtection="1">
      <alignment horizontal="left" vertical="center" indent="5"/>
      <protection hidden="1"/>
    </xf>
    <xf numFmtId="0" fontId="90" fillId="26" borderId="50" xfId="53" applyFont="1" applyFill="1" applyBorder="1" applyAlignment="1" applyProtection="1">
      <alignment horizontal="left" vertical="center" indent="5"/>
      <protection hidden="1"/>
    </xf>
    <xf numFmtId="0" fontId="92" fillId="26" borderId="39" xfId="0" applyFont="1" applyFill="1" applyBorder="1" applyAlignment="1" applyProtection="1">
      <alignment horizontal="center" vertical="center"/>
      <protection hidden="1"/>
    </xf>
    <xf numFmtId="0" fontId="92" fillId="26" borderId="40" xfId="0" applyFont="1" applyFill="1" applyBorder="1" applyAlignment="1" applyProtection="1">
      <alignment horizontal="center" vertical="center"/>
      <protection hidden="1"/>
    </xf>
    <xf numFmtId="0" fontId="92" fillId="26" borderId="41" xfId="0" applyFont="1" applyFill="1" applyBorder="1" applyAlignment="1" applyProtection="1">
      <alignment horizontal="center" vertical="center"/>
      <protection hidden="1"/>
    </xf>
    <xf numFmtId="0" fontId="27" fillId="0" borderId="31" xfId="53" applyFont="1" applyFill="1" applyBorder="1" applyAlignment="1" applyProtection="1">
      <alignment horizontal="center"/>
      <protection hidden="1"/>
    </xf>
    <xf numFmtId="0" fontId="27" fillId="0" borderId="0" xfId="53" applyFont="1" applyFill="1" applyBorder="1" applyAlignment="1" applyProtection="1">
      <alignment horizontal="center"/>
      <protection hidden="1"/>
    </xf>
    <xf numFmtId="0" fontId="27" fillId="0" borderId="32" xfId="53" applyFont="1" applyFill="1" applyBorder="1" applyAlignment="1" applyProtection="1">
      <alignment horizontal="center"/>
      <protection hidden="1"/>
    </xf>
    <xf numFmtId="0" fontId="25" fillId="28" borderId="27" xfId="53" applyFont="1" applyFill="1" applyBorder="1" applyAlignment="1" applyProtection="1">
      <alignment horizontal="center" vertical="center"/>
      <protection hidden="1"/>
    </xf>
    <xf numFmtId="0" fontId="25" fillId="28" borderId="25" xfId="53" applyFont="1" applyFill="1" applyBorder="1" applyAlignment="1" applyProtection="1">
      <alignment horizontal="center" vertical="center"/>
      <protection hidden="1"/>
    </xf>
    <xf numFmtId="0" fontId="25" fillId="28" borderId="26" xfId="53" applyFont="1" applyFill="1" applyBorder="1" applyAlignment="1" applyProtection="1">
      <alignment horizontal="center" vertical="center"/>
      <protection hidden="1"/>
    </xf>
    <xf numFmtId="0" fontId="93" fillId="26" borderId="51" xfId="0" applyFont="1" applyFill="1" applyBorder="1" applyAlignment="1" applyProtection="1">
      <alignment horizontal="center" vertical="center" wrapText="1"/>
      <protection hidden="1"/>
    </xf>
    <xf numFmtId="0" fontId="2" fillId="0" borderId="21" xfId="0" applyFont="1" applyFill="1" applyBorder="1" applyAlignment="1" applyProtection="1">
      <alignment horizontal="left" vertical="center"/>
      <protection locked="0"/>
    </xf>
    <xf numFmtId="14" fontId="85" fillId="26" borderId="40" xfId="0" applyNumberFormat="1" applyFont="1" applyFill="1" applyBorder="1" applyAlignment="1" applyProtection="1">
      <alignment horizontal="center" vertical="center"/>
      <protection hidden="1"/>
    </xf>
    <xf numFmtId="49" fontId="38" fillId="0" borderId="21" xfId="0" applyNumberFormat="1" applyFont="1" applyFill="1" applyBorder="1" applyAlignment="1" applyProtection="1">
      <alignment horizontal="left" vertical="center"/>
      <protection locked="0"/>
    </xf>
    <xf numFmtId="0" fontId="4" fillId="0" borderId="21" xfId="0" applyFont="1" applyFill="1" applyBorder="1" applyAlignment="1" applyProtection="1">
      <alignment horizontal="left" vertical="center"/>
      <protection locked="0"/>
    </xf>
    <xf numFmtId="14" fontId="38" fillId="0" borderId="21" xfId="0" applyNumberFormat="1" applyFont="1" applyFill="1" applyBorder="1" applyAlignment="1" applyProtection="1">
      <alignment horizontal="center" vertical="center"/>
      <protection locked="0"/>
    </xf>
    <xf numFmtId="14" fontId="38" fillId="26" borderId="0" xfId="0" applyNumberFormat="1" applyFont="1" applyFill="1" applyBorder="1" applyAlignment="1" applyProtection="1">
      <alignment horizontal="center"/>
      <protection hidden="1"/>
    </xf>
    <xf numFmtId="0" fontId="38" fillId="0" borderId="21" xfId="0" applyFont="1" applyFill="1" applyBorder="1" applyAlignment="1" applyProtection="1">
      <alignment horizontal="left" vertical="center"/>
      <protection locked="0"/>
    </xf>
    <xf numFmtId="0" fontId="93" fillId="26" borderId="51" xfId="0" applyFont="1" applyFill="1" applyBorder="1" applyAlignment="1" applyProtection="1">
      <alignment horizontal="center" vertical="center"/>
      <protection hidden="1"/>
    </xf>
    <xf numFmtId="0" fontId="93" fillId="26" borderId="52" xfId="0" applyFont="1" applyFill="1" applyBorder="1" applyAlignment="1" applyProtection="1">
      <alignment horizontal="center" vertical="center"/>
      <protection hidden="1"/>
    </xf>
    <xf numFmtId="4" fontId="2" fillId="22" borderId="0" xfId="0" applyNumberFormat="1" applyFont="1" applyFill="1" applyBorder="1" applyAlignment="1" applyProtection="1">
      <alignment horizontal="right"/>
      <protection hidden="1"/>
    </xf>
    <xf numFmtId="0" fontId="2" fillId="22" borderId="0" xfId="0" applyFont="1" applyFill="1" applyBorder="1" applyAlignment="1" applyProtection="1">
      <alignment horizontal="right"/>
      <protection hidden="1"/>
    </xf>
    <xf numFmtId="4" fontId="2" fillId="0" borderId="0" xfId="0" applyNumberFormat="1" applyFont="1" applyBorder="1" applyAlignment="1" applyProtection="1">
      <alignment horizontal="right"/>
      <protection hidden="1"/>
    </xf>
    <xf numFmtId="0" fontId="2" fillId="0" borderId="0" xfId="0" applyFont="1" applyBorder="1" applyAlignment="1" applyProtection="1">
      <alignment horizontal="right"/>
      <protection hidden="1"/>
    </xf>
    <xf numFmtId="0" fontId="4" fillId="26" borderId="0" xfId="0" applyFont="1" applyFill="1" applyBorder="1" applyAlignment="1" applyProtection="1">
      <alignment horizontal="left"/>
      <protection hidden="1"/>
    </xf>
    <xf numFmtId="0" fontId="3" fillId="0" borderId="0" xfId="0" applyFont="1" applyFill="1" applyBorder="1" applyAlignment="1" applyProtection="1">
      <alignment horizontal="left"/>
      <protection hidden="1"/>
    </xf>
    <xf numFmtId="0" fontId="94" fillId="26" borderId="39" xfId="0" applyFont="1" applyFill="1" applyBorder="1" applyAlignment="1" applyProtection="1">
      <alignment horizontal="center" vertical="center"/>
      <protection hidden="1"/>
    </xf>
    <xf numFmtId="0" fontId="94" fillId="26" borderId="40" xfId="0" applyFont="1" applyFill="1" applyBorder="1" applyAlignment="1" applyProtection="1">
      <alignment horizontal="center" vertical="center"/>
      <protection hidden="1"/>
    </xf>
    <xf numFmtId="0" fontId="94" fillId="26" borderId="41" xfId="0" applyFont="1" applyFill="1" applyBorder="1" applyAlignment="1" applyProtection="1">
      <alignment horizontal="center" vertical="center"/>
      <protection hidden="1"/>
    </xf>
    <xf numFmtId="0" fontId="95" fillId="26" borderId="53" xfId="0" applyFont="1" applyFill="1" applyBorder="1" applyAlignment="1" applyProtection="1">
      <alignment horizontal="left" vertical="top"/>
      <protection hidden="1"/>
    </xf>
    <xf numFmtId="0" fontId="95" fillId="26" borderId="51" xfId="0" applyFont="1" applyFill="1" applyBorder="1" applyAlignment="1" applyProtection="1">
      <alignment horizontal="left" vertical="top"/>
      <protection hidden="1"/>
    </xf>
    <xf numFmtId="4" fontId="89" fillId="26" borderId="37" xfId="0" applyNumberFormat="1" applyFont="1" applyFill="1" applyBorder="1" applyAlignment="1" applyProtection="1">
      <alignment horizontal="right" vertical="center"/>
      <protection hidden="1"/>
    </xf>
    <xf numFmtId="4" fontId="89" fillId="26" borderId="0" xfId="0" applyNumberFormat="1" applyFont="1" applyFill="1" applyBorder="1" applyAlignment="1" applyProtection="1">
      <alignment horizontal="right" vertical="center"/>
      <protection hidden="1"/>
    </xf>
    <xf numFmtId="0" fontId="32" fillId="0" borderId="0" xfId="0" applyFont="1" applyAlignment="1" applyProtection="1">
      <alignment horizontal="center"/>
      <protection hidden="1"/>
    </xf>
    <xf numFmtId="0" fontId="30" fillId="0" borderId="0" xfId="0" applyFont="1" applyAlignment="1" applyProtection="1">
      <alignment horizontal="left"/>
      <protection hidden="1"/>
    </xf>
    <xf numFmtId="0" fontId="1" fillId="0" borderId="15" xfId="0" applyFont="1" applyBorder="1" applyAlignment="1" applyProtection="1">
      <alignment horizontal="center" vertical="center"/>
      <protection hidden="1"/>
    </xf>
    <xf numFmtId="0" fontId="0" fillId="0" borderId="54" xfId="0" applyBorder="1" applyAlignment="1">
      <alignment horizontal="center" vertical="center"/>
    </xf>
    <xf numFmtId="0" fontId="1" fillId="0" borderId="55" xfId="0" applyFont="1" applyBorder="1" applyAlignment="1" applyProtection="1">
      <alignment horizontal="center" vertical="center"/>
      <protection hidden="1"/>
    </xf>
    <xf numFmtId="0" fontId="0" fillId="0" borderId="56" xfId="0" applyBorder="1" applyAlignment="1">
      <alignment horizontal="center" vertical="center"/>
    </xf>
    <xf numFmtId="0" fontId="1" fillId="26" borderId="57" xfId="0" applyNumberFormat="1" applyFont="1" applyFill="1" applyBorder="1" applyAlignment="1" applyProtection="1">
      <alignment horizontal="center"/>
      <protection hidden="1"/>
    </xf>
    <xf numFmtId="0" fontId="1" fillId="26" borderId="42" xfId="0" applyNumberFormat="1" applyFont="1" applyFill="1" applyBorder="1" applyAlignment="1" applyProtection="1">
      <alignment horizontal="center"/>
      <protection hidden="1"/>
    </xf>
    <xf numFmtId="14" fontId="29" fillId="0" borderId="44" xfId="0" applyNumberFormat="1" applyFont="1" applyBorder="1" applyAlignment="1" applyProtection="1">
      <alignment horizontal="center"/>
      <protection locked="0"/>
    </xf>
    <xf numFmtId="0" fontId="29" fillId="0" borderId="44" xfId="0" applyFont="1" applyBorder="1" applyAlignment="1" applyProtection="1">
      <alignment horizontal="center"/>
      <protection locked="0"/>
    </xf>
    <xf numFmtId="0" fontId="1" fillId="0" borderId="19" xfId="0" applyFont="1" applyBorder="1" applyAlignment="1" applyProtection="1">
      <alignment horizontal="left"/>
      <protection locked="0"/>
    </xf>
    <xf numFmtId="0" fontId="1" fillId="0" borderId="42" xfId="0" applyFont="1" applyBorder="1" applyAlignment="1" applyProtection="1">
      <alignment horizontal="left"/>
      <protection locked="0"/>
    </xf>
    <xf numFmtId="0" fontId="1" fillId="0" borderId="11" xfId="0" applyFont="1" applyBorder="1" applyAlignment="1" applyProtection="1">
      <alignment horizontal="left"/>
      <protection locked="0"/>
    </xf>
    <xf numFmtId="0" fontId="26" fillId="0" borderId="58" xfId="0" applyFont="1" applyFill="1" applyBorder="1" applyAlignment="1" applyProtection="1">
      <alignment horizontal="center" vertical="center"/>
      <protection hidden="1"/>
    </xf>
    <xf numFmtId="0" fontId="26" fillId="0" borderId="59" xfId="0" applyFont="1" applyFill="1" applyBorder="1" applyAlignment="1" applyProtection="1">
      <alignment horizontal="center" vertical="center"/>
      <protection hidden="1"/>
    </xf>
    <xf numFmtId="0" fontId="26" fillId="22" borderId="60" xfId="0" applyFont="1" applyFill="1" applyBorder="1" applyAlignment="1" applyProtection="1">
      <alignment horizontal="left" vertical="center"/>
      <protection hidden="1"/>
    </xf>
    <xf numFmtId="0" fontId="26" fillId="22" borderId="61" xfId="0" applyFont="1" applyFill="1" applyBorder="1" applyAlignment="1" applyProtection="1">
      <alignment horizontal="left" vertical="center"/>
      <protection hidden="1"/>
    </xf>
    <xf numFmtId="0" fontId="26" fillId="22" borderId="62" xfId="0" applyFont="1" applyFill="1" applyBorder="1" applyAlignment="1" applyProtection="1">
      <alignment horizontal="left" vertical="center"/>
      <protection hidden="1"/>
    </xf>
    <xf numFmtId="0" fontId="1" fillId="0" borderId="0" xfId="0" applyFont="1" applyAlignment="1" applyProtection="1">
      <alignment horizontal="center"/>
      <protection locked="0"/>
    </xf>
    <xf numFmtId="0" fontId="1" fillId="0" borderId="15"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57" xfId="0" applyFont="1" applyBorder="1" applyAlignment="1" applyProtection="1">
      <alignment horizontal="left" vertical="top" wrapText="1"/>
      <protection locked="0"/>
    </xf>
    <xf numFmtId="0" fontId="1" fillId="0" borderId="63" xfId="0" applyFont="1" applyBorder="1" applyAlignment="1" applyProtection="1">
      <alignment horizontal="left" vertical="top" wrapText="1"/>
      <protection locked="0"/>
    </xf>
    <xf numFmtId="0" fontId="1" fillId="0" borderId="64" xfId="0" applyFont="1" applyBorder="1" applyAlignment="1" applyProtection="1">
      <alignment horizontal="left" vertical="top" wrapText="1"/>
      <protection locked="0"/>
    </xf>
    <xf numFmtId="0" fontId="26" fillId="22" borderId="60" xfId="0" applyFont="1" applyFill="1" applyBorder="1" applyAlignment="1" applyProtection="1">
      <alignment horizontal="left"/>
      <protection hidden="1"/>
    </xf>
    <xf numFmtId="0" fontId="26" fillId="22" borderId="61" xfId="0" applyFont="1" applyFill="1" applyBorder="1" applyAlignment="1" applyProtection="1">
      <alignment horizontal="left"/>
      <protection hidden="1"/>
    </xf>
    <xf numFmtId="0" fontId="26" fillId="22" borderId="65" xfId="0" applyFont="1" applyFill="1" applyBorder="1" applyAlignment="1" applyProtection="1">
      <alignment horizontal="left"/>
      <protection hidden="1"/>
    </xf>
    <xf numFmtId="0" fontId="26" fillId="22" borderId="22" xfId="0" applyFont="1" applyFill="1" applyBorder="1" applyAlignment="1" applyProtection="1">
      <alignment horizontal="left"/>
      <protection hidden="1"/>
    </xf>
    <xf numFmtId="0" fontId="26" fillId="22" borderId="23" xfId="0" applyFont="1" applyFill="1" applyBorder="1" applyAlignment="1" applyProtection="1">
      <alignment horizontal="left"/>
      <protection hidden="1"/>
    </xf>
    <xf numFmtId="0" fontId="26" fillId="22" borderId="24" xfId="0" applyFont="1" applyFill="1" applyBorder="1" applyAlignment="1" applyProtection="1">
      <alignment horizontal="left"/>
      <protection hidden="1"/>
    </xf>
    <xf numFmtId="0" fontId="1" fillId="0" borderId="29" xfId="0" applyFont="1" applyBorder="1" applyAlignment="1" applyProtection="1">
      <alignment horizontal="left"/>
      <protection locked="0"/>
    </xf>
    <xf numFmtId="0" fontId="1" fillId="0" borderId="59" xfId="0" applyFont="1" applyBorder="1" applyAlignment="1" applyProtection="1">
      <alignment horizontal="left"/>
      <protection locked="0"/>
    </xf>
    <xf numFmtId="0" fontId="1" fillId="0" borderId="17" xfId="0" applyFont="1" applyBorder="1" applyAlignment="1" applyProtection="1">
      <alignment horizontal="left"/>
      <protection locked="0"/>
    </xf>
    <xf numFmtId="0" fontId="31" fillId="0" borderId="0" xfId="0" applyFont="1" applyAlignment="1" applyProtection="1">
      <alignment horizontal="right"/>
      <protection hidden="1"/>
    </xf>
    <xf numFmtId="0" fontId="26" fillId="0" borderId="66" xfId="0" applyFont="1" applyFill="1" applyBorder="1" applyAlignment="1" applyProtection="1">
      <alignment horizontal="left"/>
      <protection hidden="1"/>
    </xf>
    <xf numFmtId="0" fontId="26" fillId="0" borderId="67" xfId="0" applyFont="1" applyFill="1" applyBorder="1" applyAlignment="1" applyProtection="1">
      <alignment horizontal="left"/>
      <protection hidden="1"/>
    </xf>
    <xf numFmtId="0" fontId="26" fillId="0" borderId="68" xfId="0" applyFont="1" applyFill="1" applyBorder="1" applyAlignment="1" applyProtection="1">
      <alignment horizontal="left"/>
      <protection hidden="1"/>
    </xf>
    <xf numFmtId="0" fontId="1" fillId="0" borderId="69" xfId="0" applyFont="1" applyBorder="1" applyAlignment="1" applyProtection="1">
      <alignment horizontal="center"/>
      <protection hidden="1"/>
    </xf>
    <xf numFmtId="0" fontId="1" fillId="0" borderId="0" xfId="0" applyFont="1" applyAlignment="1" applyProtection="1">
      <alignment horizontal="center"/>
      <protection hidden="1"/>
    </xf>
    <xf numFmtId="0" fontId="1" fillId="0" borderId="0" xfId="0" applyFont="1" applyBorder="1" applyAlignment="1" applyProtection="1">
      <alignment horizontal="left"/>
      <protection locked="0"/>
    </xf>
    <xf numFmtId="0" fontId="1" fillId="0" borderId="0" xfId="0" applyFont="1" applyBorder="1" applyAlignment="1" applyProtection="1">
      <alignment horizontal="center" wrapText="1"/>
      <protection locked="0"/>
    </xf>
    <xf numFmtId="0" fontId="1" fillId="0" borderId="58" xfId="0" applyFont="1" applyBorder="1" applyAlignment="1" applyProtection="1">
      <alignment horizontal="left" vertical="top" wrapText="1"/>
      <protection locked="0"/>
    </xf>
    <xf numFmtId="0" fontId="1" fillId="0" borderId="70" xfId="0" applyFont="1" applyBorder="1" applyAlignment="1" applyProtection="1">
      <alignment horizontal="left" vertical="top" wrapText="1"/>
      <protection locked="0"/>
    </xf>
    <xf numFmtId="0" fontId="1" fillId="0" borderId="71" xfId="0" applyFont="1" applyBorder="1" applyAlignment="1" applyProtection="1">
      <alignment horizontal="left" vertical="top" wrapText="1"/>
      <protection locked="0"/>
    </xf>
    <xf numFmtId="167" fontId="55" fillId="0" borderId="0" xfId="0" applyNumberFormat="1" applyFont="1" applyAlignment="1" applyProtection="1">
      <alignment horizontal="center" vertical="center"/>
      <protection hidden="1"/>
    </xf>
    <xf numFmtId="0" fontId="45" fillId="26" borderId="0" xfId="0" applyFont="1" applyFill="1" applyAlignment="1" applyProtection="1">
      <alignment horizontal="center"/>
      <protection hidden="1"/>
    </xf>
    <xf numFmtId="0" fontId="58" fillId="0" borderId="0" xfId="0" applyFont="1" applyAlignment="1" applyProtection="1">
      <alignment horizontal="center" vertical="center"/>
      <protection hidden="1"/>
    </xf>
    <xf numFmtId="0" fontId="77" fillId="0" borderId="44" xfId="0" applyFont="1" applyBorder="1" applyAlignment="1" applyProtection="1">
      <alignment horizontal="center" vertical="center" wrapText="1"/>
      <protection hidden="1"/>
    </xf>
    <xf numFmtId="0" fontId="75" fillId="0" borderId="23" xfId="0" applyFont="1" applyBorder="1" applyAlignment="1" applyProtection="1">
      <alignment horizontal="center" vertical="top"/>
      <protection hidden="1"/>
    </xf>
    <xf numFmtId="0" fontId="75" fillId="0" borderId="0" xfId="0" applyFont="1" applyBorder="1" applyAlignment="1" applyProtection="1">
      <alignment horizontal="center" vertical="center"/>
      <protection hidden="1"/>
    </xf>
    <xf numFmtId="0" fontId="51" fillId="0" borderId="0" xfId="0" applyFont="1" applyAlignment="1" applyProtection="1">
      <alignment horizontal="left" wrapText="1"/>
      <protection hidden="1"/>
    </xf>
    <xf numFmtId="173" fontId="76" fillId="0" borderId="44" xfId="0" applyNumberFormat="1" applyFont="1" applyBorder="1" applyAlignment="1" applyProtection="1">
      <alignment horizontal="center" vertical="center"/>
      <protection hidden="1"/>
    </xf>
    <xf numFmtId="0" fontId="76" fillId="0" borderId="44" xfId="0" applyFont="1" applyBorder="1" applyAlignment="1" applyProtection="1">
      <alignment horizontal="left" vertical="center"/>
      <protection hidden="1"/>
    </xf>
    <xf numFmtId="0" fontId="69" fillId="0" borderId="44" xfId="0" applyFont="1" applyBorder="1" applyAlignment="1" applyProtection="1">
      <alignment horizontal="center" vertical="center" wrapText="1"/>
      <protection hidden="1"/>
    </xf>
    <xf numFmtId="0" fontId="51" fillId="0" borderId="0" xfId="0" applyFont="1" applyAlignment="1" applyProtection="1">
      <alignment horizontal="left" vertical="top" wrapText="1"/>
      <protection hidden="1"/>
    </xf>
    <xf numFmtId="0" fontId="75" fillId="0" borderId="23" xfId="0" applyFont="1" applyBorder="1" applyAlignment="1" applyProtection="1">
      <alignment horizontal="center" vertical="center"/>
      <protection hidden="1"/>
    </xf>
    <xf numFmtId="0" fontId="76" fillId="0" borderId="0" xfId="0" applyFont="1" applyAlignment="1" applyProtection="1">
      <alignment horizontal="left" vertical="center"/>
      <protection hidden="1"/>
    </xf>
    <xf numFmtId="0" fontId="51" fillId="0" borderId="44" xfId="0" applyFont="1" applyBorder="1" applyAlignment="1" applyProtection="1">
      <alignment horizontal="left"/>
      <protection hidden="1"/>
    </xf>
    <xf numFmtId="0" fontId="51" fillId="0" borderId="23" xfId="0" applyFont="1" applyBorder="1" applyAlignment="1" applyProtection="1">
      <alignment horizontal="left" vertical="center" wrapText="1"/>
      <protection hidden="1"/>
    </xf>
    <xf numFmtId="0" fontId="76" fillId="0" borderId="23" xfId="0" applyFont="1" applyBorder="1" applyAlignment="1" applyProtection="1">
      <alignment horizontal="left" vertical="center"/>
      <protection hidden="1"/>
    </xf>
    <xf numFmtId="0" fontId="51" fillId="0" borderId="0" xfId="0" applyFont="1" applyAlignment="1" applyProtection="1">
      <alignment horizontal="left" vertical="top" wrapText="1" indent="1"/>
      <protection hidden="1"/>
    </xf>
    <xf numFmtId="0" fontId="75" fillId="0" borderId="0" xfId="0" applyFont="1" applyBorder="1" applyAlignment="1" applyProtection="1">
      <alignment horizontal="center" vertical="top"/>
      <protection hidden="1"/>
    </xf>
    <xf numFmtId="0" fontId="51" fillId="0" borderId="0" xfId="0" applyFont="1" applyAlignment="1" applyProtection="1">
      <alignment horizontal="left" vertical="center" wrapText="1"/>
      <protection hidden="1"/>
    </xf>
    <xf numFmtId="0" fontId="51" fillId="0" borderId="0" xfId="0" applyFont="1" applyAlignment="1" applyProtection="1">
      <alignment horizontal="left" vertical="center" wrapText="1" indent="1"/>
      <protection hidden="1"/>
    </xf>
    <xf numFmtId="0" fontId="68" fillId="0" borderId="72" xfId="58" applyFont="1" applyBorder="1" applyAlignment="1" applyProtection="1">
      <alignment horizontal="center" vertical="center"/>
      <protection hidden="1"/>
    </xf>
    <xf numFmtId="0" fontId="68" fillId="0" borderId="44" xfId="58" applyFont="1" applyBorder="1" applyAlignment="1" applyProtection="1">
      <alignment horizontal="center" vertical="center"/>
      <protection hidden="1"/>
    </xf>
    <xf numFmtId="49" fontId="50" fillId="0" borderId="27" xfId="58" applyNumberFormat="1" applyFont="1" applyBorder="1" applyAlignment="1" applyProtection="1">
      <alignment horizontal="left" vertical="center" wrapText="1"/>
      <protection hidden="1"/>
    </xf>
    <xf numFmtId="49" fontId="50" fillId="0" borderId="25" xfId="58" applyNumberFormat="1" applyFont="1" applyBorder="1" applyAlignment="1" applyProtection="1">
      <alignment horizontal="left" vertical="center" wrapText="1"/>
      <protection hidden="1"/>
    </xf>
    <xf numFmtId="49" fontId="50" fillId="0" borderId="26" xfId="58" applyNumberFormat="1" applyFont="1" applyBorder="1" applyAlignment="1" applyProtection="1">
      <alignment horizontal="left" vertical="center" wrapText="1"/>
      <protection hidden="1"/>
    </xf>
    <xf numFmtId="49" fontId="50" fillId="0" borderId="27" xfId="58" applyNumberFormat="1" applyFont="1" applyBorder="1" applyAlignment="1" applyProtection="1">
      <alignment horizontal="center" vertical="center"/>
      <protection hidden="1"/>
    </xf>
    <xf numFmtId="49" fontId="50" fillId="0" borderId="26" xfId="58" applyNumberFormat="1" applyFont="1" applyBorder="1" applyAlignment="1" applyProtection="1">
      <alignment horizontal="center" vertical="center"/>
      <protection hidden="1"/>
    </xf>
    <xf numFmtId="49" fontId="56" fillId="0" borderId="27" xfId="58" applyNumberFormat="1" applyFont="1" applyBorder="1" applyAlignment="1" applyProtection="1">
      <alignment horizontal="left" vertical="center"/>
      <protection hidden="1"/>
    </xf>
    <xf numFmtId="49" fontId="56" fillId="0" borderId="25" xfId="58" applyNumberFormat="1" applyFont="1" applyBorder="1" applyAlignment="1" applyProtection="1">
      <alignment horizontal="left" vertical="center"/>
      <protection hidden="1"/>
    </xf>
    <xf numFmtId="49" fontId="56" fillId="0" borderId="26" xfId="58" applyNumberFormat="1" applyFont="1" applyBorder="1" applyAlignment="1" applyProtection="1">
      <alignment horizontal="left" vertical="center"/>
      <protection hidden="1"/>
    </xf>
    <xf numFmtId="49" fontId="50" fillId="0" borderId="25" xfId="58" applyNumberFormat="1" applyFont="1" applyBorder="1" applyAlignment="1" applyProtection="1">
      <alignment horizontal="center" vertical="center" wrapText="1"/>
      <protection hidden="1"/>
    </xf>
    <xf numFmtId="49" fontId="50" fillId="0" borderId="26" xfId="58" applyNumberFormat="1" applyFont="1" applyBorder="1" applyAlignment="1" applyProtection="1">
      <alignment horizontal="center" vertical="center" wrapText="1"/>
      <protection hidden="1"/>
    </xf>
    <xf numFmtId="49" fontId="58" fillId="0" borderId="0" xfId="58" applyNumberFormat="1" applyFont="1" applyAlignment="1" applyProtection="1">
      <alignment horizontal="center" wrapText="1"/>
      <protection hidden="1"/>
    </xf>
    <xf numFmtId="49" fontId="45" fillId="0" borderId="0" xfId="58" applyNumberFormat="1" applyFont="1" applyAlignment="1" applyProtection="1">
      <alignment horizontal="center"/>
      <protection hidden="1"/>
    </xf>
    <xf numFmtId="49" fontId="69" fillId="26" borderId="27" xfId="58" applyNumberFormat="1" applyFont="1" applyFill="1" applyBorder="1" applyAlignment="1" applyProtection="1">
      <alignment horizontal="left" vertical="center"/>
      <protection hidden="1"/>
    </xf>
    <xf numFmtId="49" fontId="69" fillId="26" borderId="25" xfId="58" applyNumberFormat="1" applyFont="1" applyFill="1" applyBorder="1" applyAlignment="1" applyProtection="1">
      <alignment horizontal="left" vertical="center"/>
      <protection hidden="1"/>
    </xf>
    <xf numFmtId="49" fontId="69" fillId="26" borderId="26" xfId="58" applyNumberFormat="1" applyFont="1" applyFill="1" applyBorder="1" applyAlignment="1" applyProtection="1">
      <alignment horizontal="left" vertical="center"/>
      <protection hidden="1"/>
    </xf>
    <xf numFmtId="167" fontId="76" fillId="0" borderId="27" xfId="58" applyNumberFormat="1" applyFont="1" applyBorder="1" applyAlignment="1" applyProtection="1">
      <alignment horizontal="center" vertical="center"/>
      <protection locked="0"/>
    </xf>
    <xf numFmtId="167" fontId="76" fillId="0" borderId="25" xfId="58" applyNumberFormat="1" applyFont="1" applyBorder="1" applyAlignment="1" applyProtection="1">
      <alignment horizontal="center" vertical="center"/>
      <protection locked="0"/>
    </xf>
    <xf numFmtId="167" fontId="76" fillId="0" borderId="26" xfId="58" applyNumberFormat="1" applyFont="1" applyBorder="1" applyAlignment="1" applyProtection="1">
      <alignment horizontal="center" vertical="center"/>
      <protection locked="0"/>
    </xf>
    <xf numFmtId="187" fontId="76" fillId="0" borderId="27" xfId="58" applyNumberFormat="1" applyFont="1" applyBorder="1" applyAlignment="1" applyProtection="1">
      <alignment horizontal="center" vertical="center"/>
      <protection locked="0"/>
    </xf>
    <xf numFmtId="187" fontId="76" fillId="0" borderId="25" xfId="58" applyNumberFormat="1" applyFont="1" applyBorder="1" applyAlignment="1" applyProtection="1">
      <alignment horizontal="center" vertical="center"/>
      <protection locked="0"/>
    </xf>
    <xf numFmtId="187" fontId="76" fillId="0" borderId="26" xfId="58" applyNumberFormat="1" applyFont="1" applyBorder="1" applyAlignment="1" applyProtection="1">
      <alignment horizontal="center" vertical="center"/>
      <protection locked="0"/>
    </xf>
    <xf numFmtId="0" fontId="57" fillId="0" borderId="23" xfId="58" applyFont="1" applyBorder="1" applyAlignment="1" applyProtection="1">
      <alignment horizontal="center" vertical="center"/>
      <protection locked="0"/>
    </xf>
    <xf numFmtId="0" fontId="50" fillId="0" borderId="23" xfId="58" applyFont="1" applyBorder="1" applyAlignment="1" applyProtection="1">
      <alignment horizontal="center" vertical="center"/>
      <protection hidden="1"/>
    </xf>
    <xf numFmtId="49" fontId="56" fillId="0" borderId="10" xfId="58" applyNumberFormat="1" applyFont="1" applyBorder="1" applyAlignment="1" applyProtection="1">
      <alignment horizontal="left" vertical="center"/>
      <protection hidden="1"/>
    </xf>
    <xf numFmtId="49" fontId="76" fillId="0" borderId="25" xfId="58" applyNumberFormat="1" applyFont="1" applyBorder="1" applyAlignment="1" applyProtection="1">
      <alignment horizontal="center" vertical="center"/>
      <protection locked="0"/>
    </xf>
    <xf numFmtId="49" fontId="76" fillId="0" borderId="26" xfId="58" applyNumberFormat="1" applyFont="1" applyBorder="1" applyAlignment="1" applyProtection="1">
      <alignment horizontal="center" vertical="center"/>
      <protection locked="0"/>
    </xf>
    <xf numFmtId="49" fontId="76" fillId="0" borderId="27" xfId="58" applyNumberFormat="1" applyFont="1" applyBorder="1" applyAlignment="1" applyProtection="1">
      <alignment horizontal="center" vertical="center"/>
      <protection locked="0"/>
    </xf>
    <xf numFmtId="49" fontId="56" fillId="0" borderId="27" xfId="58" applyNumberFormat="1" applyFont="1" applyBorder="1" applyAlignment="1" applyProtection="1">
      <alignment horizontal="left" vertical="center" wrapText="1"/>
      <protection hidden="1"/>
    </xf>
    <xf numFmtId="49" fontId="56" fillId="0" borderId="25" xfId="58" applyNumberFormat="1" applyFont="1" applyBorder="1" applyAlignment="1" applyProtection="1">
      <alignment horizontal="left" vertical="center" wrapText="1"/>
      <protection hidden="1"/>
    </xf>
    <xf numFmtId="49" fontId="56" fillId="0" borderId="26" xfId="58" applyNumberFormat="1" applyFont="1" applyBorder="1" applyAlignment="1" applyProtection="1">
      <alignment horizontal="left" vertical="center" wrapText="1"/>
      <protection hidden="1"/>
    </xf>
    <xf numFmtId="0" fontId="76" fillId="0" borderId="27" xfId="58" applyNumberFormat="1" applyFont="1" applyBorder="1" applyAlignment="1" applyProtection="1">
      <alignment horizontal="center" vertical="center"/>
      <protection hidden="1"/>
    </xf>
    <xf numFmtId="0" fontId="76" fillId="0" borderId="25" xfId="58" applyNumberFormat="1" applyFont="1" applyBorder="1" applyAlignment="1" applyProtection="1">
      <alignment horizontal="center" vertical="center"/>
      <protection hidden="1"/>
    </xf>
    <xf numFmtId="0" fontId="76" fillId="0" borderId="26" xfId="58" applyNumberFormat="1" applyFont="1" applyBorder="1" applyAlignment="1" applyProtection="1">
      <alignment horizontal="center" vertical="center"/>
      <protection hidden="1"/>
    </xf>
    <xf numFmtId="0" fontId="76" fillId="0" borderId="27" xfId="58" applyNumberFormat="1" applyFont="1" applyBorder="1" applyAlignment="1" applyProtection="1">
      <alignment horizontal="center" vertical="center" wrapText="1"/>
      <protection hidden="1"/>
    </xf>
    <xf numFmtId="0" fontId="76" fillId="0" borderId="25" xfId="58" applyNumberFormat="1" applyFont="1" applyBorder="1" applyAlignment="1" applyProtection="1">
      <alignment horizontal="center" vertical="center" wrapText="1"/>
      <protection hidden="1"/>
    </xf>
    <xf numFmtId="0" fontId="76" fillId="0" borderId="26" xfId="58" applyNumberFormat="1" applyFont="1" applyBorder="1" applyAlignment="1" applyProtection="1">
      <alignment horizontal="center" vertical="center" wrapText="1"/>
      <protection hidden="1"/>
    </xf>
    <xf numFmtId="0" fontId="51" fillId="0" borderId="25" xfId="58" applyFont="1" applyBorder="1" applyAlignment="1" applyProtection="1">
      <alignment horizontal="left" vertical="center"/>
      <protection hidden="1"/>
    </xf>
    <xf numFmtId="0" fontId="51" fillId="0" borderId="26" xfId="58" applyFont="1" applyBorder="1" applyAlignment="1" applyProtection="1">
      <alignment horizontal="left" vertical="center"/>
      <protection hidden="1"/>
    </xf>
    <xf numFmtId="0" fontId="76" fillId="0" borderId="27" xfId="58" applyFont="1" applyBorder="1" applyAlignment="1" applyProtection="1">
      <alignment horizontal="center" vertical="center"/>
      <protection locked="0"/>
    </xf>
    <xf numFmtId="0" fontId="76" fillId="0" borderId="25" xfId="58" applyFont="1" applyBorder="1" applyAlignment="1" applyProtection="1">
      <alignment horizontal="center" vertical="center"/>
      <protection locked="0"/>
    </xf>
    <xf numFmtId="0" fontId="76" fillId="0" borderId="26" xfId="58" applyFont="1" applyBorder="1" applyAlignment="1" applyProtection="1">
      <alignment horizontal="center" vertical="center"/>
      <protection locked="0"/>
    </xf>
    <xf numFmtId="184" fontId="76" fillId="0" borderId="27" xfId="58" applyNumberFormat="1" applyFont="1" applyBorder="1" applyAlignment="1" applyProtection="1">
      <alignment horizontal="center" vertical="center"/>
      <protection locked="0"/>
    </xf>
    <xf numFmtId="184" fontId="76" fillId="0" borderId="25" xfId="58" applyNumberFormat="1" applyFont="1" applyBorder="1" applyAlignment="1" applyProtection="1">
      <alignment horizontal="center" vertical="center"/>
      <protection locked="0"/>
    </xf>
    <xf numFmtId="184" fontId="76" fillId="0" borderId="26" xfId="58" applyNumberFormat="1" applyFont="1" applyBorder="1" applyAlignment="1" applyProtection="1">
      <alignment horizontal="center" vertical="center"/>
      <protection locked="0"/>
    </xf>
    <xf numFmtId="185" fontId="76" fillId="0" borderId="27" xfId="58" applyNumberFormat="1" applyFont="1" applyBorder="1" applyAlignment="1" applyProtection="1">
      <alignment horizontal="center" vertical="center"/>
      <protection hidden="1"/>
    </xf>
    <xf numFmtId="185" fontId="76" fillId="0" borderId="25" xfId="58" applyNumberFormat="1" applyFont="1" applyBorder="1" applyAlignment="1" applyProtection="1">
      <alignment horizontal="center" vertical="center"/>
      <protection hidden="1"/>
    </xf>
    <xf numFmtId="185" fontId="76" fillId="0" borderId="26" xfId="58" applyNumberFormat="1" applyFont="1" applyBorder="1" applyAlignment="1" applyProtection="1">
      <alignment horizontal="center" vertical="center"/>
      <protection hidden="1"/>
    </xf>
    <xf numFmtId="0" fontId="57" fillId="0" borderId="27" xfId="58" applyFont="1" applyBorder="1" applyAlignment="1" applyProtection="1">
      <alignment horizontal="center" vertical="center"/>
      <protection locked="0"/>
    </xf>
    <xf numFmtId="0" fontId="57" fillId="0" borderId="25" xfId="58" applyFont="1" applyBorder="1" applyAlignment="1" applyProtection="1">
      <alignment horizontal="center" vertical="center"/>
      <protection locked="0"/>
    </xf>
    <xf numFmtId="0" fontId="57" fillId="0" borderId="26" xfId="58" applyFont="1" applyBorder="1" applyAlignment="1" applyProtection="1">
      <alignment horizontal="center" vertical="center"/>
      <protection locked="0"/>
    </xf>
    <xf numFmtId="49" fontId="50" fillId="0" borderId="27" xfId="58" applyNumberFormat="1" applyFont="1" applyBorder="1" applyAlignment="1" applyProtection="1">
      <alignment horizontal="left" vertical="center"/>
      <protection hidden="1"/>
    </xf>
    <xf numFmtId="49" fontId="50" fillId="0" borderId="25" xfId="58" applyNumberFormat="1" applyFont="1" applyBorder="1" applyAlignment="1" applyProtection="1">
      <alignment horizontal="left" vertical="center"/>
      <protection hidden="1"/>
    </xf>
    <xf numFmtId="168" fontId="57" fillId="0" borderId="27" xfId="58" applyNumberFormat="1" applyFont="1" applyBorder="1" applyAlignment="1" applyProtection="1">
      <alignment horizontal="center" vertical="center"/>
      <protection locked="0"/>
    </xf>
    <xf numFmtId="168" fontId="57" fillId="0" borderId="25" xfId="58" applyNumberFormat="1" applyFont="1" applyBorder="1" applyAlignment="1" applyProtection="1">
      <alignment horizontal="center" vertical="center"/>
      <protection locked="0"/>
    </xf>
    <xf numFmtId="168" fontId="57" fillId="0" borderId="26" xfId="58" applyNumberFormat="1" applyFont="1" applyBorder="1" applyAlignment="1" applyProtection="1">
      <alignment horizontal="center" vertical="center"/>
      <protection locked="0"/>
    </xf>
    <xf numFmtId="49" fontId="53" fillId="0" borderId="27" xfId="53" applyNumberFormat="1" applyFont="1" applyBorder="1" applyAlignment="1" applyProtection="1">
      <alignment horizontal="center" vertical="center"/>
      <protection locked="0"/>
    </xf>
    <xf numFmtId="49" fontId="50" fillId="0" borderId="25" xfId="58" applyNumberFormat="1" applyFont="1" applyBorder="1" applyAlignment="1" applyProtection="1">
      <alignment horizontal="center" vertical="center"/>
      <protection hidden="1"/>
    </xf>
    <xf numFmtId="49" fontId="69" fillId="26" borderId="10" xfId="58" applyNumberFormat="1" applyFont="1" applyFill="1" applyBorder="1" applyAlignment="1" applyProtection="1">
      <alignment horizontal="left" vertical="center"/>
      <protection hidden="1"/>
    </xf>
    <xf numFmtId="0" fontId="59" fillId="0" borderId="11" xfId="58" applyFont="1" applyBorder="1" applyAlignment="1" applyProtection="1">
      <alignment horizontal="left" vertical="center" wrapText="1"/>
      <protection locked="0"/>
    </xf>
    <xf numFmtId="49" fontId="69" fillId="26" borderId="23" xfId="58" applyNumberFormat="1" applyFont="1" applyFill="1" applyBorder="1" applyAlignment="1" applyProtection="1">
      <alignment horizontal="left" vertical="center"/>
      <protection hidden="1"/>
    </xf>
    <xf numFmtId="49" fontId="69" fillId="26" borderId="24" xfId="58" applyNumberFormat="1" applyFont="1" applyFill="1" applyBorder="1" applyAlignment="1" applyProtection="1">
      <alignment horizontal="left" vertical="center"/>
      <protection hidden="1"/>
    </xf>
    <xf numFmtId="49" fontId="50" fillId="0" borderId="27" xfId="58" applyNumberFormat="1" applyFont="1" applyBorder="1" applyAlignment="1" applyProtection="1">
      <alignment vertical="center"/>
      <protection hidden="1"/>
    </xf>
    <xf numFmtId="49" fontId="50" fillId="0" borderId="25" xfId="58" applyNumberFormat="1" applyFont="1" applyBorder="1" applyAlignment="1" applyProtection="1">
      <alignment vertical="center"/>
      <protection hidden="1"/>
    </xf>
    <xf numFmtId="49" fontId="50" fillId="0" borderId="26" xfId="58" applyNumberFormat="1" applyFont="1" applyBorder="1" applyAlignment="1" applyProtection="1">
      <alignment vertical="center"/>
      <protection hidden="1"/>
    </xf>
    <xf numFmtId="0" fontId="50" fillId="0" borderId="27" xfId="58" applyFont="1" applyBorder="1" applyAlignment="1" applyProtection="1">
      <alignment horizontal="center" vertical="center"/>
      <protection hidden="1"/>
    </xf>
    <xf numFmtId="0" fontId="50" fillId="0" borderId="26" xfId="58" applyFont="1" applyBorder="1" applyAlignment="1" applyProtection="1">
      <alignment horizontal="center" vertical="center"/>
      <protection hidden="1"/>
    </xf>
    <xf numFmtId="0" fontId="52" fillId="0" borderId="10" xfId="58" applyFont="1" applyBorder="1" applyAlignment="1" applyProtection="1">
      <alignment horizontal="left" vertical="center"/>
      <protection hidden="1"/>
    </xf>
    <xf numFmtId="49" fontId="50" fillId="0" borderId="73" xfId="58" applyNumberFormat="1" applyFont="1" applyBorder="1" applyAlignment="1" applyProtection="1">
      <alignment horizontal="center" vertical="center"/>
      <protection hidden="1"/>
    </xf>
    <xf numFmtId="49" fontId="50" fillId="0" borderId="28" xfId="58" applyNumberFormat="1" applyFont="1" applyBorder="1" applyAlignment="1" applyProtection="1">
      <alignment horizontal="center" vertical="center"/>
      <protection hidden="1"/>
    </xf>
    <xf numFmtId="49" fontId="57" fillId="0" borderId="27" xfId="58" applyNumberFormat="1" applyFont="1" applyBorder="1" applyAlignment="1" applyProtection="1">
      <alignment horizontal="center" vertical="center"/>
      <protection locked="0"/>
    </xf>
    <xf numFmtId="49" fontId="57" fillId="0" borderId="25" xfId="58" applyNumberFormat="1" applyFont="1" applyBorder="1" applyAlignment="1" applyProtection="1">
      <alignment horizontal="center" vertical="center"/>
      <protection locked="0"/>
    </xf>
    <xf numFmtId="49" fontId="57" fillId="0" borderId="26" xfId="58" applyNumberFormat="1" applyFont="1" applyBorder="1" applyAlignment="1" applyProtection="1">
      <alignment horizontal="center" vertical="center"/>
      <protection locked="0"/>
    </xf>
    <xf numFmtId="49" fontId="56" fillId="0" borderId="11" xfId="0" applyNumberFormat="1" applyFont="1" applyBorder="1" applyAlignment="1" applyProtection="1">
      <alignment horizontal="left" vertical="center" wrapText="1"/>
      <protection hidden="1"/>
    </xf>
    <xf numFmtId="0" fontId="56" fillId="0" borderId="11" xfId="0" applyFont="1" applyBorder="1" applyAlignment="1" applyProtection="1">
      <alignment horizontal="left" vertical="center" wrapText="1"/>
      <protection hidden="1"/>
    </xf>
    <xf numFmtId="0" fontId="51" fillId="0" borderId="11" xfId="0" applyFont="1" applyBorder="1" applyAlignment="1" applyProtection="1">
      <alignment horizontal="left" vertical="center" wrapText="1"/>
      <protection hidden="1"/>
    </xf>
    <xf numFmtId="168" fontId="59" fillId="0" borderId="17" xfId="58" applyNumberFormat="1" applyFont="1" applyBorder="1" applyAlignment="1" applyProtection="1">
      <alignment horizontal="center" vertical="center" wrapText="1"/>
      <protection locked="0"/>
    </xf>
    <xf numFmtId="0" fontId="59" fillId="0" borderId="12" xfId="58" applyFont="1" applyBorder="1" applyAlignment="1" applyProtection="1">
      <alignment horizontal="left" vertical="center" wrapText="1"/>
      <protection locked="0"/>
    </xf>
    <xf numFmtId="0" fontId="59" fillId="0" borderId="17" xfId="58" applyFont="1" applyBorder="1" applyAlignment="1" applyProtection="1">
      <alignment horizontal="left" vertical="center" wrapText="1"/>
      <protection locked="0"/>
    </xf>
    <xf numFmtId="0" fontId="50" fillId="0" borderId="22" xfId="58" applyFont="1" applyBorder="1" applyAlignment="1" applyProtection="1">
      <alignment horizontal="center" vertical="center"/>
      <protection hidden="1"/>
    </xf>
    <xf numFmtId="0" fontId="50" fillId="0" borderId="24" xfId="58" applyFont="1" applyBorder="1" applyAlignment="1" applyProtection="1">
      <alignment horizontal="center" vertical="center"/>
      <protection hidden="1"/>
    </xf>
    <xf numFmtId="0" fontId="50" fillId="0" borderId="72" xfId="58" applyFont="1" applyBorder="1" applyAlignment="1" applyProtection="1">
      <alignment horizontal="center" vertical="center"/>
      <protection hidden="1"/>
    </xf>
    <xf numFmtId="0" fontId="50" fillId="0" borderId="74" xfId="58" applyFont="1" applyBorder="1" applyAlignment="1" applyProtection="1">
      <alignment horizontal="center" vertical="center"/>
      <protection hidden="1"/>
    </xf>
    <xf numFmtId="0" fontId="56" fillId="0" borderId="17" xfId="0" applyFont="1" applyBorder="1" applyAlignment="1" applyProtection="1">
      <alignment horizontal="left" vertical="center" wrapText="1"/>
      <protection hidden="1"/>
    </xf>
    <xf numFmtId="0" fontId="57" fillId="0" borderId="12" xfId="0" applyFont="1" applyBorder="1" applyAlignment="1" applyProtection="1">
      <alignment horizontal="center" vertical="center"/>
      <protection hidden="1"/>
    </xf>
    <xf numFmtId="0" fontId="52" fillId="0" borderId="17" xfId="0" applyFont="1" applyBorder="1" applyAlignment="1" applyProtection="1">
      <alignment horizontal="left" vertical="center" wrapText="1"/>
      <protection hidden="1"/>
    </xf>
    <xf numFmtId="188" fontId="51" fillId="0" borderId="44" xfId="58" applyNumberFormat="1" applyFont="1" applyBorder="1" applyAlignment="1" applyProtection="1">
      <alignment horizontal="left" vertical="center"/>
      <protection locked="0"/>
    </xf>
    <xf numFmtId="0" fontId="51" fillId="0" borderId="44" xfId="58" applyFont="1" applyBorder="1" applyAlignment="1" applyProtection="1">
      <alignment horizontal="center"/>
      <protection locked="0"/>
    </xf>
    <xf numFmtId="0" fontId="59" fillId="0" borderId="14" xfId="58" applyFont="1" applyBorder="1" applyAlignment="1" applyProtection="1">
      <alignment horizontal="left" vertical="center" wrapText="1"/>
      <protection locked="0"/>
    </xf>
    <xf numFmtId="0" fontId="56" fillId="0" borderId="12" xfId="0" applyFont="1" applyBorder="1" applyAlignment="1" applyProtection="1">
      <alignment horizontal="left" vertical="center" wrapText="1"/>
      <protection hidden="1"/>
    </xf>
    <xf numFmtId="0" fontId="76" fillId="0" borderId="12" xfId="0" applyFont="1" applyBorder="1" applyAlignment="1" applyProtection="1">
      <alignment horizontal="center" vertical="center"/>
      <protection hidden="1"/>
    </xf>
    <xf numFmtId="0" fontId="76" fillId="0" borderId="13" xfId="0" applyFont="1" applyBorder="1" applyAlignment="1" applyProtection="1">
      <alignment horizontal="center" vertical="center"/>
      <protection hidden="1"/>
    </xf>
    <xf numFmtId="49" fontId="56" fillId="0" borderId="19" xfId="0" applyNumberFormat="1" applyFont="1" applyFill="1" applyBorder="1" applyAlignment="1" applyProtection="1">
      <alignment horizontal="center" vertical="center"/>
      <protection hidden="1"/>
    </xf>
    <xf numFmtId="49" fontId="56" fillId="0" borderId="29" xfId="0" applyNumberFormat="1" applyFont="1" applyFill="1" applyBorder="1" applyAlignment="1" applyProtection="1">
      <alignment horizontal="center" vertical="center"/>
      <protection hidden="1"/>
    </xf>
    <xf numFmtId="183" fontId="76" fillId="0" borderId="27" xfId="58" applyNumberFormat="1" applyFont="1" applyBorder="1" applyAlignment="1" applyProtection="1">
      <alignment horizontal="center" vertical="center"/>
      <protection locked="0"/>
    </xf>
    <xf numFmtId="183" fontId="76" fillId="0" borderId="26" xfId="58" applyNumberFormat="1" applyFont="1" applyBorder="1" applyAlignment="1" applyProtection="1">
      <alignment horizontal="center" vertical="center"/>
      <protection locked="0"/>
    </xf>
    <xf numFmtId="0" fontId="51" fillId="0" borderId="0" xfId="0" applyFont="1" applyBorder="1" applyAlignment="1" applyProtection="1">
      <alignment horizontal="center" vertical="center"/>
      <protection hidden="1"/>
    </xf>
    <xf numFmtId="0" fontId="50" fillId="0" borderId="0" xfId="58" applyFont="1" applyAlignment="1" applyProtection="1">
      <alignment horizontal="center" vertical="center"/>
      <protection hidden="1"/>
    </xf>
    <xf numFmtId="0" fontId="50" fillId="0" borderId="0" xfId="0" applyFont="1" applyAlignment="1" applyProtection="1">
      <alignment horizontal="center" vertical="center"/>
      <protection hidden="1"/>
    </xf>
    <xf numFmtId="0" fontId="68" fillId="0" borderId="72" xfId="0" applyFont="1" applyBorder="1" applyAlignment="1" applyProtection="1">
      <alignment horizontal="center" vertical="center"/>
      <protection hidden="1"/>
    </xf>
    <xf numFmtId="0" fontId="68" fillId="0" borderId="44" xfId="0" applyFont="1" applyBorder="1" applyAlignment="1" applyProtection="1">
      <alignment horizontal="center" vertical="center"/>
      <protection hidden="1"/>
    </xf>
    <xf numFmtId="49" fontId="58" fillId="0" borderId="0" xfId="0" applyNumberFormat="1" applyFont="1" applyBorder="1" applyAlignment="1" applyProtection="1">
      <alignment horizontal="center" vertical="center" wrapText="1"/>
      <protection hidden="1"/>
    </xf>
    <xf numFmtId="49" fontId="50" fillId="0" borderId="27" xfId="0" applyNumberFormat="1" applyFont="1" applyBorder="1" applyAlignment="1" applyProtection="1">
      <alignment horizontal="left" vertical="center" wrapText="1"/>
      <protection hidden="1"/>
    </xf>
    <xf numFmtId="49" fontId="50" fillId="0" borderId="25" xfId="0" applyNumberFormat="1" applyFont="1" applyBorder="1" applyAlignment="1" applyProtection="1">
      <alignment horizontal="left" vertical="center" wrapText="1"/>
      <protection hidden="1"/>
    </xf>
    <xf numFmtId="49" fontId="50" fillId="0" borderId="26" xfId="0" applyNumberFormat="1" applyFont="1" applyBorder="1" applyAlignment="1" applyProtection="1">
      <alignment horizontal="left" vertical="center" wrapText="1"/>
      <protection hidden="1"/>
    </xf>
    <xf numFmtId="0" fontId="51" fillId="0" borderId="27" xfId="0" applyFont="1" applyBorder="1" applyAlignment="1" applyProtection="1">
      <alignment horizontal="left" vertical="center"/>
      <protection hidden="1"/>
    </xf>
    <xf numFmtId="0" fontId="51" fillId="0" borderId="25" xfId="0" applyFont="1" applyBorder="1" applyAlignment="1" applyProtection="1">
      <alignment horizontal="left" vertical="center"/>
      <protection hidden="1"/>
    </xf>
    <xf numFmtId="0" fontId="51" fillId="0" borderId="26" xfId="0" applyFont="1" applyBorder="1" applyAlignment="1" applyProtection="1">
      <alignment horizontal="left" vertical="center"/>
      <protection hidden="1"/>
    </xf>
    <xf numFmtId="49" fontId="69" fillId="26" borderId="30" xfId="0" applyNumberFormat="1" applyFont="1" applyFill="1" applyBorder="1" applyAlignment="1" applyProtection="1">
      <alignment horizontal="left" vertical="center"/>
      <protection hidden="1"/>
    </xf>
    <xf numFmtId="49" fontId="69" fillId="26" borderId="12" xfId="0" applyNumberFormat="1" applyFont="1" applyFill="1" applyBorder="1" applyAlignment="1" applyProtection="1">
      <alignment horizontal="left" vertical="center"/>
      <protection hidden="1"/>
    </xf>
    <xf numFmtId="49" fontId="69" fillId="26" borderId="13" xfId="0" applyNumberFormat="1" applyFont="1" applyFill="1" applyBorder="1" applyAlignment="1" applyProtection="1">
      <alignment horizontal="left" vertical="center"/>
      <protection hidden="1"/>
    </xf>
    <xf numFmtId="49" fontId="69" fillId="26" borderId="19" xfId="0" applyNumberFormat="1" applyFont="1" applyFill="1" applyBorder="1" applyAlignment="1" applyProtection="1">
      <alignment horizontal="left" vertical="center"/>
      <protection hidden="1"/>
    </xf>
    <xf numFmtId="49" fontId="69" fillId="26" borderId="11" xfId="0" applyNumberFormat="1" applyFont="1" applyFill="1" applyBorder="1" applyAlignment="1" applyProtection="1">
      <alignment horizontal="left" vertical="center"/>
      <protection hidden="1"/>
    </xf>
    <xf numFmtId="49" fontId="69" fillId="26" borderId="14" xfId="0" applyNumberFormat="1" applyFont="1" applyFill="1" applyBorder="1" applyAlignment="1" applyProtection="1">
      <alignment horizontal="left" vertical="center"/>
      <protection hidden="1"/>
    </xf>
    <xf numFmtId="49" fontId="56" fillId="0" borderId="30" xfId="0" applyNumberFormat="1" applyFont="1" applyFill="1" applyBorder="1" applyAlignment="1" applyProtection="1">
      <alignment horizontal="center" vertical="center"/>
      <protection hidden="1"/>
    </xf>
    <xf numFmtId="0" fontId="59" fillId="0" borderId="18" xfId="58" applyFont="1" applyBorder="1" applyAlignment="1" applyProtection="1">
      <alignment horizontal="left" vertical="center" wrapText="1"/>
      <protection locked="0"/>
    </xf>
    <xf numFmtId="168" fontId="59" fillId="0" borderId="18" xfId="58" applyNumberFormat="1" applyFont="1" applyBorder="1" applyAlignment="1" applyProtection="1">
      <alignment horizontal="center" vertical="center" wrapText="1"/>
      <protection locked="0"/>
    </xf>
    <xf numFmtId="0" fontId="59" fillId="0" borderId="13" xfId="58" applyFont="1" applyBorder="1" applyAlignment="1" applyProtection="1">
      <alignment horizontal="left" vertical="center" wrapText="1"/>
      <protection locked="0"/>
    </xf>
    <xf numFmtId="49" fontId="76" fillId="0" borderId="27" xfId="58" applyNumberFormat="1" applyFont="1" applyBorder="1" applyAlignment="1" applyProtection="1">
      <alignment horizontal="left" vertical="center"/>
      <protection locked="0"/>
    </xf>
    <xf numFmtId="49" fontId="76" fillId="0" borderId="25" xfId="58" applyNumberFormat="1" applyFont="1" applyBorder="1" applyAlignment="1" applyProtection="1">
      <alignment horizontal="left" vertical="center"/>
      <protection locked="0"/>
    </xf>
    <xf numFmtId="49" fontId="76" fillId="0" borderId="26" xfId="58" applyNumberFormat="1" applyFont="1" applyBorder="1" applyAlignment="1" applyProtection="1">
      <alignment horizontal="left" vertical="center"/>
      <protection locked="0"/>
    </xf>
    <xf numFmtId="168" fontId="76" fillId="0" borderId="27" xfId="58" applyNumberFormat="1" applyFont="1" applyBorder="1" applyAlignment="1" applyProtection="1">
      <alignment horizontal="center" vertical="center"/>
      <protection locked="0"/>
    </xf>
    <xf numFmtId="168" fontId="76" fillId="0" borderId="25" xfId="58" applyNumberFormat="1" applyFont="1" applyBorder="1" applyAlignment="1" applyProtection="1">
      <alignment horizontal="center" vertical="center"/>
      <protection locked="0"/>
    </xf>
    <xf numFmtId="168" fontId="76" fillId="0" borderId="26" xfId="58" applyNumberFormat="1" applyFont="1" applyBorder="1" applyAlignment="1" applyProtection="1">
      <alignment horizontal="center" vertical="center"/>
      <protection locked="0"/>
    </xf>
    <xf numFmtId="0" fontId="78" fillId="0" borderId="27" xfId="58" applyFont="1" applyBorder="1" applyAlignment="1" applyProtection="1">
      <alignment horizontal="left" vertical="center"/>
      <protection hidden="1"/>
    </xf>
    <xf numFmtId="0" fontId="78" fillId="0" borderId="25" xfId="58" applyFont="1" applyBorder="1" applyAlignment="1" applyProtection="1">
      <alignment horizontal="left" vertical="center"/>
      <protection hidden="1"/>
    </xf>
    <xf numFmtId="0" fontId="78" fillId="0" borderId="26" xfId="58" applyFont="1" applyBorder="1" applyAlignment="1" applyProtection="1">
      <alignment horizontal="left" vertical="center"/>
      <protection hidden="1"/>
    </xf>
    <xf numFmtId="186" fontId="76" fillId="0" borderId="27" xfId="58" applyNumberFormat="1" applyFont="1" applyBorder="1" applyAlignment="1" applyProtection="1">
      <alignment horizontal="center" vertical="center" wrapText="1"/>
      <protection locked="0"/>
    </xf>
    <xf numFmtId="186" fontId="76" fillId="0" borderId="25" xfId="58" applyNumberFormat="1" applyFont="1" applyBorder="1" applyAlignment="1" applyProtection="1">
      <alignment horizontal="center" vertical="center" wrapText="1"/>
      <protection locked="0"/>
    </xf>
    <xf numFmtId="186" fontId="76" fillId="0" borderId="26" xfId="58" applyNumberFormat="1" applyFont="1" applyBorder="1" applyAlignment="1" applyProtection="1">
      <alignment horizontal="center" vertical="center" wrapText="1"/>
      <protection locked="0"/>
    </xf>
    <xf numFmtId="0" fontId="50" fillId="26" borderId="0" xfId="0" applyFont="1" applyFill="1" applyAlignment="1">
      <alignment horizontal="left"/>
    </xf>
    <xf numFmtId="0" fontId="68" fillId="0" borderId="0" xfId="0" applyFont="1" applyAlignment="1">
      <alignment horizontal="left"/>
    </xf>
    <xf numFmtId="0" fontId="41" fillId="0" borderId="0" xfId="0" applyFont="1" applyAlignment="1">
      <alignment horizontal="left"/>
    </xf>
    <xf numFmtId="0" fontId="96" fillId="0" borderId="0" xfId="0" applyFont="1" applyFill="1" applyAlignment="1">
      <alignment horizontal="left" vertical="center" wrapText="1" indent="1"/>
    </xf>
    <xf numFmtId="0" fontId="80" fillId="26" borderId="0" xfId="0" applyFont="1" applyFill="1" applyAlignment="1">
      <alignment horizontal="left" vertical="center"/>
    </xf>
    <xf numFmtId="0" fontId="57" fillId="26" borderId="0" xfId="0" applyFont="1" applyFill="1" applyAlignment="1">
      <alignment horizontal="left" vertical="center"/>
    </xf>
    <xf numFmtId="0" fontId="41" fillId="0" borderId="0" xfId="0" applyFont="1" applyAlignment="1">
      <alignment horizontal="left" vertical="center"/>
    </xf>
    <xf numFmtId="14" fontId="48" fillId="0" borderId="0" xfId="0" applyNumberFormat="1" applyFont="1" applyAlignment="1">
      <alignment horizontal="left" vertical="top" wrapText="1"/>
    </xf>
    <xf numFmtId="0" fontId="82" fillId="0" borderId="0" xfId="53" applyFont="1" applyAlignment="1" applyProtection="1">
      <alignment horizontal="left" vertical="top" wrapText="1"/>
      <protection/>
    </xf>
    <xf numFmtId="0" fontId="45" fillId="26" borderId="0" xfId="0" applyFont="1" applyFill="1" applyAlignment="1">
      <alignment horizontal="center" vertical="center"/>
    </xf>
    <xf numFmtId="14" fontId="41" fillId="0" borderId="0" xfId="0" applyNumberFormat="1" applyFont="1" applyAlignment="1">
      <alignment horizontal="center" vertical="center"/>
    </xf>
    <xf numFmtId="14" fontId="50" fillId="0" borderId="0" xfId="0" applyNumberFormat="1" applyFont="1" applyAlignment="1">
      <alignment horizontal="center" vertical="center"/>
    </xf>
    <xf numFmtId="0" fontId="52" fillId="0" borderId="0" xfId="0" applyFont="1" applyAlignment="1">
      <alignment horizontal="left"/>
    </xf>
    <xf numFmtId="0" fontId="50" fillId="26" borderId="0" xfId="0" applyFont="1" applyFill="1" applyAlignment="1">
      <alignment horizontal="left" vertical="center"/>
    </xf>
    <xf numFmtId="0" fontId="41" fillId="0" borderId="0" xfId="0" applyFont="1" applyAlignment="1">
      <alignment horizontal="left" vertical="center" wrapText="1"/>
    </xf>
    <xf numFmtId="0" fontId="68" fillId="0" borderId="0" xfId="0" applyFont="1" applyAlignment="1">
      <alignment horizontal="left" vertical="center"/>
    </xf>
    <xf numFmtId="0" fontId="75" fillId="26" borderId="0" xfId="0" applyFont="1" applyFill="1" applyAlignment="1">
      <alignment horizontal="left" vertical="center"/>
    </xf>
    <xf numFmtId="0" fontId="28" fillId="0" borderId="0" xfId="0" applyFont="1" applyAlignment="1" applyProtection="1">
      <alignment horizontal="left" vertical="center" wrapText="1" indent="3"/>
      <protection hidden="1"/>
    </xf>
    <xf numFmtId="0" fontId="0" fillId="0" borderId="0" xfId="0" applyFont="1" applyAlignment="1" applyProtection="1">
      <alignment horizontal="left" vertical="center" wrapText="1" indent="2"/>
      <protection hidden="1"/>
    </xf>
    <xf numFmtId="0" fontId="57" fillId="26" borderId="0" xfId="0" applyFont="1" applyFill="1" applyAlignment="1">
      <alignment horizontal="left"/>
    </xf>
    <xf numFmtId="0" fontId="28" fillId="0" borderId="0" xfId="0" applyFont="1" applyAlignment="1" applyProtection="1">
      <alignment horizontal="left"/>
      <protection hidden="1"/>
    </xf>
    <xf numFmtId="0" fontId="0" fillId="0" borderId="0" xfId="0" applyFont="1" applyAlignment="1" applyProtection="1">
      <alignment horizontal="left" vertical="center" wrapText="1" indent="1"/>
      <protection hidden="1"/>
    </xf>
    <xf numFmtId="0" fontId="45" fillId="26" borderId="0" xfId="0" applyFont="1" applyFill="1" applyAlignment="1" applyProtection="1">
      <alignment horizontal="center" vertical="center"/>
      <protection hidden="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faktura-racun" xfId="59"/>
    <cellStyle name="Note" xfId="60"/>
    <cellStyle name="Obično_Knjiga2" xfId="61"/>
    <cellStyle name="Obično_List1" xfId="62"/>
    <cellStyle name="Obično_List10" xfId="63"/>
    <cellStyle name="Obično_List2" xfId="64"/>
    <cellStyle name="Obično_List3" xfId="65"/>
    <cellStyle name="Obično_List4" xfId="66"/>
    <cellStyle name="Obično_List7"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8.png" /><Relationship Id="rId8" Type="http://schemas.openxmlformats.org/officeDocument/2006/relationships/image" Target="../media/image9.png" /><Relationship Id="rId9" Type="http://schemas.openxmlformats.org/officeDocument/2006/relationships/hyperlink" Target="#Statut!B2" /><Relationship Id="rId10" Type="http://schemas.openxmlformats.org/officeDocument/2006/relationships/hyperlink" Target="#Statut!B2" /><Relationship Id="rId11" Type="http://schemas.openxmlformats.org/officeDocument/2006/relationships/image" Target="../media/image10.png" /><Relationship Id="rId12" Type="http://schemas.openxmlformats.org/officeDocument/2006/relationships/hyperlink" Target="#ObrazacRNO!M10" /><Relationship Id="rId13" Type="http://schemas.openxmlformats.org/officeDocument/2006/relationships/hyperlink" Target="#ObrazacRNO!M10" /><Relationship Id="rId14" Type="http://schemas.openxmlformats.org/officeDocument/2006/relationships/image" Target="../media/image11.png" /><Relationship Id="rId15" Type="http://schemas.openxmlformats.org/officeDocument/2006/relationships/image" Target="../media/image12.png" /><Relationship Id="rId16" Type="http://schemas.openxmlformats.org/officeDocument/2006/relationships/hyperlink" Target="#Clanovi!A1" /><Relationship Id="rId17" Type="http://schemas.openxmlformats.org/officeDocument/2006/relationships/hyperlink" Target="#Clanovi!A1" /><Relationship Id="rId18" Type="http://schemas.openxmlformats.org/officeDocument/2006/relationships/hyperlink" Target="#Novosti!B2" /></Relationships>
</file>

<file path=xl/drawings/_rels/drawing2.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hyperlink" Target="#Clanovi!A1" /><Relationship Id="rId3" Type="http://schemas.openxmlformats.org/officeDocument/2006/relationships/hyperlink" Target="#Clanovi!A1" /><Relationship Id="rId4" Type="http://schemas.openxmlformats.org/officeDocument/2006/relationships/image" Target="../media/image9.png" /><Relationship Id="rId5" Type="http://schemas.openxmlformats.org/officeDocument/2006/relationships/hyperlink" Target="#Statut!B2" /><Relationship Id="rId6" Type="http://schemas.openxmlformats.org/officeDocument/2006/relationships/hyperlink" Target="#Statut!B2" /><Relationship Id="rId7" Type="http://schemas.openxmlformats.org/officeDocument/2006/relationships/image" Target="../media/image10.png" /><Relationship Id="rId8" Type="http://schemas.openxmlformats.org/officeDocument/2006/relationships/hyperlink" Target="#ObrazacRNO!M10" /><Relationship Id="rId9" Type="http://schemas.openxmlformats.org/officeDocument/2006/relationships/hyperlink" Target="#ObrazacRNO!M10" /><Relationship Id="rId10" Type="http://schemas.openxmlformats.org/officeDocument/2006/relationships/image" Target="../media/image11.png" /><Relationship Id="rId11" Type="http://schemas.openxmlformats.org/officeDocument/2006/relationships/hyperlink" Target="#Ups!B4" /></Relationships>
</file>

<file path=xl/drawings/_rels/drawing3.xml.rels><?xml version="1.0" encoding="utf-8" standalone="yes"?><Relationships xmlns="http://schemas.openxmlformats.org/package/2006/relationships"><Relationship Id="rId1" Type="http://schemas.openxmlformats.org/officeDocument/2006/relationships/hyperlink" Target="#Unos!D8" /></Relationships>
</file>

<file path=xl/drawings/_rels/drawing4.xml.rels><?xml version="1.0" encoding="utf-8" standalone="yes"?><Relationships xmlns="http://schemas.openxmlformats.org/package/2006/relationships"><Relationship Id="rId1" Type="http://schemas.openxmlformats.org/officeDocument/2006/relationships/hyperlink" Target="#Ups!B4"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Unos!D6" /><Relationship Id="rId3" Type="http://schemas.openxmlformats.org/officeDocument/2006/relationships/hyperlink" Target="#Unos!D6"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304800</xdr:colOff>
      <xdr:row>5</xdr:row>
      <xdr:rowOff>19050</xdr:rowOff>
    </xdr:from>
    <xdr:to>
      <xdr:col>7</xdr:col>
      <xdr:colOff>581025</xdr:colOff>
      <xdr:row>5</xdr:row>
      <xdr:rowOff>228600</xdr:rowOff>
    </xdr:to>
    <xdr:sp macro="[0]!upsReg">
      <xdr:nvSpPr>
        <xdr:cNvPr id="1" name="Oval 1"/>
        <xdr:cNvSpPr>
          <a:spLocks/>
        </xdr:cNvSpPr>
      </xdr:nvSpPr>
      <xdr:spPr>
        <a:xfrm>
          <a:off x="4495800" y="1019175"/>
          <a:ext cx="885825" cy="0"/>
        </a:xfrm>
        <a:prstGeom prst="ellipse">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KR</a:t>
          </a:r>
        </a:p>
      </xdr:txBody>
    </xdr:sp>
    <xdr:clientData/>
  </xdr:twoCellAnchor>
  <xdr:twoCellAnchor editAs="oneCell">
    <xdr:from>
      <xdr:col>3</xdr:col>
      <xdr:colOff>9525</xdr:colOff>
      <xdr:row>19</xdr:row>
      <xdr:rowOff>0</xdr:rowOff>
    </xdr:from>
    <xdr:to>
      <xdr:col>3</xdr:col>
      <xdr:colOff>314325</xdr:colOff>
      <xdr:row>19</xdr:row>
      <xdr:rowOff>304800</xdr:rowOff>
    </xdr:to>
    <xdr:pic macro="[0]!Upute">
      <xdr:nvPicPr>
        <xdr:cNvPr id="2" name="Picture 3820"/>
        <xdr:cNvPicPr preferRelativeResize="1">
          <a:picLocks noChangeAspect="1"/>
        </xdr:cNvPicPr>
      </xdr:nvPicPr>
      <xdr:blipFill>
        <a:blip r:embed="rId1"/>
        <a:stretch>
          <a:fillRect/>
        </a:stretch>
      </xdr:blipFill>
      <xdr:spPr>
        <a:xfrm>
          <a:off x="2705100" y="3667125"/>
          <a:ext cx="304800" cy="304800"/>
        </a:xfrm>
        <a:prstGeom prst="rect">
          <a:avLst/>
        </a:prstGeom>
        <a:noFill/>
        <a:ln w="9525" cmpd="sng">
          <a:noFill/>
        </a:ln>
      </xdr:spPr>
    </xdr:pic>
    <xdr:clientData/>
  </xdr:twoCellAnchor>
  <xdr:twoCellAnchor editAs="oneCell">
    <xdr:from>
      <xdr:col>3</xdr:col>
      <xdr:colOff>19050</xdr:colOff>
      <xdr:row>17</xdr:row>
      <xdr:rowOff>0</xdr:rowOff>
    </xdr:from>
    <xdr:to>
      <xdr:col>3</xdr:col>
      <xdr:colOff>323850</xdr:colOff>
      <xdr:row>17</xdr:row>
      <xdr:rowOff>304800</xdr:rowOff>
    </xdr:to>
    <xdr:pic macro="[0]!rptKpl">
      <xdr:nvPicPr>
        <xdr:cNvPr id="3" name="Picture 3822"/>
        <xdr:cNvPicPr preferRelativeResize="1">
          <a:picLocks noChangeAspect="1"/>
        </xdr:cNvPicPr>
      </xdr:nvPicPr>
      <xdr:blipFill>
        <a:blip r:embed="rId2"/>
        <a:stretch>
          <a:fillRect/>
        </a:stretch>
      </xdr:blipFill>
      <xdr:spPr>
        <a:xfrm>
          <a:off x="2714625" y="3248025"/>
          <a:ext cx="304800" cy="304800"/>
        </a:xfrm>
        <a:prstGeom prst="rect">
          <a:avLst/>
        </a:prstGeom>
        <a:noFill/>
        <a:ln w="9525" cmpd="sng">
          <a:noFill/>
        </a:ln>
      </xdr:spPr>
    </xdr:pic>
    <xdr:clientData/>
  </xdr:twoCellAnchor>
  <xdr:twoCellAnchor editAs="oneCell">
    <xdr:from>
      <xdr:col>3</xdr:col>
      <xdr:colOff>47625</xdr:colOff>
      <xdr:row>15</xdr:row>
      <xdr:rowOff>9525</xdr:rowOff>
    </xdr:from>
    <xdr:to>
      <xdr:col>3</xdr:col>
      <xdr:colOff>352425</xdr:colOff>
      <xdr:row>15</xdr:row>
      <xdr:rowOff>314325</xdr:rowOff>
    </xdr:to>
    <xdr:pic macro="[0]!rptFi">
      <xdr:nvPicPr>
        <xdr:cNvPr id="4" name="Picture 3835"/>
        <xdr:cNvPicPr preferRelativeResize="1">
          <a:picLocks noChangeAspect="1"/>
        </xdr:cNvPicPr>
      </xdr:nvPicPr>
      <xdr:blipFill>
        <a:blip r:embed="rId3"/>
        <a:stretch>
          <a:fillRect/>
        </a:stretch>
      </xdr:blipFill>
      <xdr:spPr>
        <a:xfrm>
          <a:off x="2743200" y="2838450"/>
          <a:ext cx="304800" cy="304800"/>
        </a:xfrm>
        <a:prstGeom prst="rect">
          <a:avLst/>
        </a:prstGeom>
        <a:noFill/>
        <a:ln w="9525" cmpd="sng">
          <a:noFill/>
        </a:ln>
      </xdr:spPr>
    </xdr:pic>
    <xdr:clientData/>
  </xdr:twoCellAnchor>
  <xdr:twoCellAnchor editAs="oneCell">
    <xdr:from>
      <xdr:col>3</xdr:col>
      <xdr:colOff>0</xdr:colOff>
      <xdr:row>7</xdr:row>
      <xdr:rowOff>9525</xdr:rowOff>
    </xdr:from>
    <xdr:to>
      <xdr:col>3</xdr:col>
      <xdr:colOff>304800</xdr:colOff>
      <xdr:row>7</xdr:row>
      <xdr:rowOff>314325</xdr:rowOff>
    </xdr:to>
    <xdr:pic macro="[0]!odustaniKnj">
      <xdr:nvPicPr>
        <xdr:cNvPr id="5" name="Picture 3837"/>
        <xdr:cNvPicPr preferRelativeResize="1">
          <a:picLocks noChangeAspect="1"/>
        </xdr:cNvPicPr>
      </xdr:nvPicPr>
      <xdr:blipFill>
        <a:blip r:embed="rId4"/>
        <a:stretch>
          <a:fillRect/>
        </a:stretch>
      </xdr:blipFill>
      <xdr:spPr>
        <a:xfrm>
          <a:off x="2695575" y="1143000"/>
          <a:ext cx="304800" cy="304800"/>
        </a:xfrm>
        <a:prstGeom prst="rect">
          <a:avLst/>
        </a:prstGeom>
        <a:noFill/>
        <a:ln w="9525" cmpd="sng">
          <a:noFill/>
        </a:ln>
      </xdr:spPr>
    </xdr:pic>
    <xdr:clientData/>
  </xdr:twoCellAnchor>
  <xdr:twoCellAnchor editAs="oneCell">
    <xdr:from>
      <xdr:col>3</xdr:col>
      <xdr:colOff>9525</xdr:colOff>
      <xdr:row>13</xdr:row>
      <xdr:rowOff>9525</xdr:rowOff>
    </xdr:from>
    <xdr:to>
      <xdr:col>3</xdr:col>
      <xdr:colOff>314325</xdr:colOff>
      <xdr:row>13</xdr:row>
      <xdr:rowOff>314325</xdr:rowOff>
    </xdr:to>
    <xdr:pic macro="[0]!upsReg">
      <xdr:nvPicPr>
        <xdr:cNvPr id="6" name="Picture 3852"/>
        <xdr:cNvPicPr preferRelativeResize="1">
          <a:picLocks noChangeAspect="1"/>
        </xdr:cNvPicPr>
      </xdr:nvPicPr>
      <xdr:blipFill>
        <a:blip r:embed="rId5"/>
        <a:stretch>
          <a:fillRect/>
        </a:stretch>
      </xdr:blipFill>
      <xdr:spPr>
        <a:xfrm>
          <a:off x="2705100" y="2428875"/>
          <a:ext cx="304800" cy="304800"/>
        </a:xfrm>
        <a:prstGeom prst="rect">
          <a:avLst/>
        </a:prstGeom>
        <a:noFill/>
        <a:ln w="9525" cmpd="sng">
          <a:noFill/>
        </a:ln>
      </xdr:spPr>
    </xdr:pic>
    <xdr:clientData/>
  </xdr:twoCellAnchor>
  <xdr:twoCellAnchor editAs="oneCell">
    <xdr:from>
      <xdr:col>2</xdr:col>
      <xdr:colOff>600075</xdr:colOff>
      <xdr:row>9</xdr:row>
      <xdr:rowOff>9525</xdr:rowOff>
    </xdr:from>
    <xdr:to>
      <xdr:col>3</xdr:col>
      <xdr:colOff>295275</xdr:colOff>
      <xdr:row>9</xdr:row>
      <xdr:rowOff>314325</xdr:rowOff>
    </xdr:to>
    <xdr:pic macro="[0]!Dnevnik">
      <xdr:nvPicPr>
        <xdr:cNvPr id="7" name="Picture 3854"/>
        <xdr:cNvPicPr preferRelativeResize="1">
          <a:picLocks noChangeAspect="1"/>
        </xdr:cNvPicPr>
      </xdr:nvPicPr>
      <xdr:blipFill>
        <a:blip r:embed="rId6"/>
        <a:stretch>
          <a:fillRect/>
        </a:stretch>
      </xdr:blipFill>
      <xdr:spPr>
        <a:xfrm>
          <a:off x="2686050" y="1562100"/>
          <a:ext cx="304800" cy="304800"/>
        </a:xfrm>
        <a:prstGeom prst="rect">
          <a:avLst/>
        </a:prstGeom>
        <a:noFill/>
        <a:ln w="9525" cmpd="sng">
          <a:noFill/>
        </a:ln>
      </xdr:spPr>
    </xdr:pic>
    <xdr:clientData/>
  </xdr:twoCellAnchor>
  <xdr:twoCellAnchor editAs="oneCell">
    <xdr:from>
      <xdr:col>3</xdr:col>
      <xdr:colOff>0</xdr:colOff>
      <xdr:row>11</xdr:row>
      <xdr:rowOff>19050</xdr:rowOff>
    </xdr:from>
    <xdr:to>
      <xdr:col>3</xdr:col>
      <xdr:colOff>304800</xdr:colOff>
      <xdr:row>12</xdr:row>
      <xdr:rowOff>9525</xdr:rowOff>
    </xdr:to>
    <xdr:pic macro="[0]!upsReg">
      <xdr:nvPicPr>
        <xdr:cNvPr id="8" name="Picture 3856"/>
        <xdr:cNvPicPr preferRelativeResize="1">
          <a:picLocks noChangeAspect="1"/>
        </xdr:cNvPicPr>
      </xdr:nvPicPr>
      <xdr:blipFill>
        <a:blip r:embed="rId7"/>
        <a:stretch>
          <a:fillRect/>
        </a:stretch>
      </xdr:blipFill>
      <xdr:spPr>
        <a:xfrm>
          <a:off x="2695575" y="2000250"/>
          <a:ext cx="304800" cy="304800"/>
        </a:xfrm>
        <a:prstGeom prst="rect">
          <a:avLst/>
        </a:prstGeom>
        <a:noFill/>
        <a:ln w="9525" cmpd="sng">
          <a:noFill/>
        </a:ln>
      </xdr:spPr>
    </xdr:pic>
    <xdr:clientData/>
  </xdr:twoCellAnchor>
  <xdr:twoCellAnchor editAs="oneCell">
    <xdr:from>
      <xdr:col>7</xdr:col>
      <xdr:colOff>9525</xdr:colOff>
      <xdr:row>3</xdr:row>
      <xdr:rowOff>66675</xdr:rowOff>
    </xdr:from>
    <xdr:to>
      <xdr:col>7</xdr:col>
      <xdr:colOff>161925</xdr:colOff>
      <xdr:row>3</xdr:row>
      <xdr:rowOff>219075</xdr:rowOff>
    </xdr:to>
    <xdr:pic>
      <xdr:nvPicPr>
        <xdr:cNvPr id="9" name="Picture 624">
          <a:hlinkClick r:id="rId10"/>
        </xdr:cNvPr>
        <xdr:cNvPicPr preferRelativeResize="1">
          <a:picLocks noChangeAspect="1"/>
        </xdr:cNvPicPr>
      </xdr:nvPicPr>
      <xdr:blipFill>
        <a:blip r:embed="rId8"/>
        <a:stretch>
          <a:fillRect/>
        </a:stretch>
      </xdr:blipFill>
      <xdr:spPr>
        <a:xfrm>
          <a:off x="4810125" y="838200"/>
          <a:ext cx="152400" cy="152400"/>
        </a:xfrm>
        <a:prstGeom prst="rect">
          <a:avLst/>
        </a:prstGeom>
        <a:noFill/>
        <a:ln w="9525" cmpd="sng">
          <a:noFill/>
        </a:ln>
      </xdr:spPr>
    </xdr:pic>
    <xdr:clientData/>
  </xdr:twoCellAnchor>
  <xdr:twoCellAnchor editAs="oneCell">
    <xdr:from>
      <xdr:col>7</xdr:col>
      <xdr:colOff>533400</xdr:colOff>
      <xdr:row>3</xdr:row>
      <xdr:rowOff>66675</xdr:rowOff>
    </xdr:from>
    <xdr:to>
      <xdr:col>8</xdr:col>
      <xdr:colOff>85725</xdr:colOff>
      <xdr:row>3</xdr:row>
      <xdr:rowOff>228600</xdr:rowOff>
    </xdr:to>
    <xdr:pic>
      <xdr:nvPicPr>
        <xdr:cNvPr id="10" name="Picture 626">
          <a:hlinkClick r:id="rId13"/>
        </xdr:cNvPr>
        <xdr:cNvPicPr preferRelativeResize="1">
          <a:picLocks noChangeAspect="1"/>
        </xdr:cNvPicPr>
      </xdr:nvPicPr>
      <xdr:blipFill>
        <a:blip r:embed="rId11"/>
        <a:stretch>
          <a:fillRect/>
        </a:stretch>
      </xdr:blipFill>
      <xdr:spPr>
        <a:xfrm>
          <a:off x="5334000" y="838200"/>
          <a:ext cx="161925" cy="161925"/>
        </a:xfrm>
        <a:prstGeom prst="rect">
          <a:avLst/>
        </a:prstGeom>
        <a:noFill/>
        <a:ln w="9525" cmpd="sng">
          <a:noFill/>
        </a:ln>
      </xdr:spPr>
    </xdr:pic>
    <xdr:clientData/>
  </xdr:twoCellAnchor>
  <xdr:twoCellAnchor editAs="oneCell">
    <xdr:from>
      <xdr:col>7</xdr:col>
      <xdr:colOff>323850</xdr:colOff>
      <xdr:row>11</xdr:row>
      <xdr:rowOff>66675</xdr:rowOff>
    </xdr:from>
    <xdr:to>
      <xdr:col>7</xdr:col>
      <xdr:colOff>495300</xdr:colOff>
      <xdr:row>11</xdr:row>
      <xdr:rowOff>238125</xdr:rowOff>
    </xdr:to>
    <xdr:pic macro="[0]!upsReg">
      <xdr:nvPicPr>
        <xdr:cNvPr id="11" name="Picture 4" descr="N.png"/>
        <xdr:cNvPicPr preferRelativeResize="1">
          <a:picLocks noChangeAspect="1"/>
        </xdr:cNvPicPr>
      </xdr:nvPicPr>
      <xdr:blipFill>
        <a:blip r:embed="rId14"/>
        <a:stretch>
          <a:fillRect/>
        </a:stretch>
      </xdr:blipFill>
      <xdr:spPr>
        <a:xfrm>
          <a:off x="5124450" y="2047875"/>
          <a:ext cx="171450" cy="171450"/>
        </a:xfrm>
        <a:prstGeom prst="rect">
          <a:avLst/>
        </a:prstGeom>
        <a:noFill/>
        <a:ln w="9525" cmpd="sng">
          <a:noFill/>
        </a:ln>
      </xdr:spPr>
    </xdr:pic>
    <xdr:clientData/>
  </xdr:twoCellAnchor>
  <xdr:twoCellAnchor editAs="oneCell">
    <xdr:from>
      <xdr:col>7</xdr:col>
      <xdr:colOff>342900</xdr:colOff>
      <xdr:row>17</xdr:row>
      <xdr:rowOff>57150</xdr:rowOff>
    </xdr:from>
    <xdr:to>
      <xdr:col>7</xdr:col>
      <xdr:colOff>504825</xdr:colOff>
      <xdr:row>17</xdr:row>
      <xdr:rowOff>219075</xdr:rowOff>
    </xdr:to>
    <xdr:pic>
      <xdr:nvPicPr>
        <xdr:cNvPr id="12" name="Picture 622">
          <a:hlinkClick r:id="rId17"/>
        </xdr:cNvPr>
        <xdr:cNvPicPr preferRelativeResize="1">
          <a:picLocks noChangeAspect="1"/>
        </xdr:cNvPicPr>
      </xdr:nvPicPr>
      <xdr:blipFill>
        <a:blip r:embed="rId15"/>
        <a:stretch>
          <a:fillRect/>
        </a:stretch>
      </xdr:blipFill>
      <xdr:spPr>
        <a:xfrm>
          <a:off x="5143500" y="3305175"/>
          <a:ext cx="161925" cy="161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104775</xdr:colOff>
      <xdr:row>1</xdr:row>
      <xdr:rowOff>76200</xdr:rowOff>
    </xdr:from>
    <xdr:to>
      <xdr:col>9</xdr:col>
      <xdr:colOff>266700</xdr:colOff>
      <xdr:row>1</xdr:row>
      <xdr:rowOff>238125</xdr:rowOff>
    </xdr:to>
    <xdr:pic>
      <xdr:nvPicPr>
        <xdr:cNvPr id="1" name="Picture 622">
          <a:hlinkClick r:id="rId3"/>
        </xdr:cNvPr>
        <xdr:cNvPicPr preferRelativeResize="1">
          <a:picLocks noChangeAspect="1"/>
        </xdr:cNvPicPr>
      </xdr:nvPicPr>
      <xdr:blipFill>
        <a:blip r:embed="rId1"/>
        <a:stretch>
          <a:fillRect/>
        </a:stretch>
      </xdr:blipFill>
      <xdr:spPr>
        <a:xfrm>
          <a:off x="6086475" y="457200"/>
          <a:ext cx="161925" cy="161925"/>
        </a:xfrm>
        <a:prstGeom prst="rect">
          <a:avLst/>
        </a:prstGeom>
        <a:noFill/>
        <a:ln w="9525" cmpd="sng">
          <a:noFill/>
        </a:ln>
      </xdr:spPr>
    </xdr:pic>
    <xdr:clientData/>
  </xdr:twoCellAnchor>
  <xdr:twoCellAnchor editAs="oneCell">
    <xdr:from>
      <xdr:col>1</xdr:col>
      <xdr:colOff>123825</xdr:colOff>
      <xdr:row>1</xdr:row>
      <xdr:rowOff>57150</xdr:rowOff>
    </xdr:from>
    <xdr:to>
      <xdr:col>1</xdr:col>
      <xdr:colOff>276225</xdr:colOff>
      <xdr:row>1</xdr:row>
      <xdr:rowOff>209550</xdr:rowOff>
    </xdr:to>
    <xdr:pic>
      <xdr:nvPicPr>
        <xdr:cNvPr id="2" name="Picture 624">
          <a:hlinkClick r:id="rId6"/>
        </xdr:cNvPr>
        <xdr:cNvPicPr preferRelativeResize="1">
          <a:picLocks noChangeAspect="1"/>
        </xdr:cNvPicPr>
      </xdr:nvPicPr>
      <xdr:blipFill>
        <a:blip r:embed="rId4"/>
        <a:stretch>
          <a:fillRect/>
        </a:stretch>
      </xdr:blipFill>
      <xdr:spPr>
        <a:xfrm>
          <a:off x="533400" y="438150"/>
          <a:ext cx="152400" cy="152400"/>
        </a:xfrm>
        <a:prstGeom prst="rect">
          <a:avLst/>
        </a:prstGeom>
        <a:noFill/>
        <a:ln w="9525" cmpd="sng">
          <a:noFill/>
        </a:ln>
      </xdr:spPr>
    </xdr:pic>
    <xdr:clientData/>
  </xdr:twoCellAnchor>
  <xdr:twoCellAnchor editAs="oneCell">
    <xdr:from>
      <xdr:col>1</xdr:col>
      <xdr:colOff>514350</xdr:colOff>
      <xdr:row>1</xdr:row>
      <xdr:rowOff>38100</xdr:rowOff>
    </xdr:from>
    <xdr:to>
      <xdr:col>1</xdr:col>
      <xdr:colOff>676275</xdr:colOff>
      <xdr:row>1</xdr:row>
      <xdr:rowOff>200025</xdr:rowOff>
    </xdr:to>
    <xdr:pic>
      <xdr:nvPicPr>
        <xdr:cNvPr id="3" name="Picture 626">
          <a:hlinkClick r:id="rId9"/>
        </xdr:cNvPr>
        <xdr:cNvPicPr preferRelativeResize="1">
          <a:picLocks noChangeAspect="1"/>
        </xdr:cNvPicPr>
      </xdr:nvPicPr>
      <xdr:blipFill>
        <a:blip r:embed="rId7"/>
        <a:stretch>
          <a:fillRect/>
        </a:stretch>
      </xdr:blipFill>
      <xdr:spPr>
        <a:xfrm>
          <a:off x="923925" y="419100"/>
          <a:ext cx="161925" cy="161925"/>
        </a:xfrm>
        <a:prstGeom prst="rect">
          <a:avLst/>
        </a:prstGeom>
        <a:noFill/>
        <a:ln w="9525" cmpd="sng">
          <a:noFill/>
        </a:ln>
      </xdr:spPr>
    </xdr:pic>
    <xdr:clientData/>
  </xdr:twoCellAnchor>
  <xdr:twoCellAnchor editAs="oneCell">
    <xdr:from>
      <xdr:col>7</xdr:col>
      <xdr:colOff>666750</xdr:colOff>
      <xdr:row>1</xdr:row>
      <xdr:rowOff>47625</xdr:rowOff>
    </xdr:from>
    <xdr:to>
      <xdr:col>8</xdr:col>
      <xdr:colOff>57150</xdr:colOff>
      <xdr:row>1</xdr:row>
      <xdr:rowOff>209550</xdr:rowOff>
    </xdr:to>
    <xdr:pic macro="[0]!uno">
      <xdr:nvPicPr>
        <xdr:cNvPr id="4" name="Picture 4" descr="N.png"/>
        <xdr:cNvPicPr preferRelativeResize="1">
          <a:picLocks noChangeAspect="1"/>
        </xdr:cNvPicPr>
      </xdr:nvPicPr>
      <xdr:blipFill>
        <a:blip r:embed="rId10"/>
        <a:stretch>
          <a:fillRect/>
        </a:stretch>
      </xdr:blipFill>
      <xdr:spPr>
        <a:xfrm>
          <a:off x="5534025" y="428625"/>
          <a:ext cx="171450" cy="161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84</xdr:row>
      <xdr:rowOff>0</xdr:rowOff>
    </xdr:from>
    <xdr:to>
      <xdr:col>3</xdr:col>
      <xdr:colOff>533400</xdr:colOff>
      <xdr:row>84</xdr:row>
      <xdr:rowOff>0</xdr:rowOff>
    </xdr:to>
    <xdr:sp>
      <xdr:nvSpPr>
        <xdr:cNvPr id="1" name="Line 1"/>
        <xdr:cNvSpPr>
          <a:spLocks/>
        </xdr:cNvSpPr>
      </xdr:nvSpPr>
      <xdr:spPr>
        <a:xfrm>
          <a:off x="285750" y="9534525"/>
          <a:ext cx="2628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419100</xdr:colOff>
      <xdr:row>84</xdr:row>
      <xdr:rowOff>19050</xdr:rowOff>
    </xdr:from>
    <xdr:to>
      <xdr:col>7</xdr:col>
      <xdr:colOff>381000</xdr:colOff>
      <xdr:row>84</xdr:row>
      <xdr:rowOff>19050</xdr:rowOff>
    </xdr:to>
    <xdr:sp>
      <xdr:nvSpPr>
        <xdr:cNvPr id="2" name="Line 4"/>
        <xdr:cNvSpPr>
          <a:spLocks/>
        </xdr:cNvSpPr>
      </xdr:nvSpPr>
      <xdr:spPr>
        <a:xfrm flipV="1">
          <a:off x="3514725" y="9534525"/>
          <a:ext cx="2105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xdr:colOff>
      <xdr:row>77</xdr:row>
      <xdr:rowOff>28575</xdr:rowOff>
    </xdr:from>
    <xdr:to>
      <xdr:col>2</xdr:col>
      <xdr:colOff>1552575</xdr:colOff>
      <xdr:row>77</xdr:row>
      <xdr:rowOff>28575</xdr:rowOff>
    </xdr:to>
    <xdr:sp>
      <xdr:nvSpPr>
        <xdr:cNvPr id="3" name="Line 6"/>
        <xdr:cNvSpPr>
          <a:spLocks/>
        </xdr:cNvSpPr>
      </xdr:nvSpPr>
      <xdr:spPr>
        <a:xfrm>
          <a:off x="142875" y="9391650"/>
          <a:ext cx="1962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619125</xdr:colOff>
      <xdr:row>79</xdr:row>
      <xdr:rowOff>9525</xdr:rowOff>
    </xdr:from>
    <xdr:to>
      <xdr:col>7</xdr:col>
      <xdr:colOff>142875</xdr:colOff>
      <xdr:row>79</xdr:row>
      <xdr:rowOff>9525</xdr:rowOff>
    </xdr:to>
    <xdr:sp>
      <xdr:nvSpPr>
        <xdr:cNvPr id="4" name="Line 7"/>
        <xdr:cNvSpPr>
          <a:spLocks/>
        </xdr:cNvSpPr>
      </xdr:nvSpPr>
      <xdr:spPr>
        <a:xfrm>
          <a:off x="3714750" y="9391650"/>
          <a:ext cx="1666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361950</xdr:colOff>
      <xdr:row>80</xdr:row>
      <xdr:rowOff>9525</xdr:rowOff>
    </xdr:from>
    <xdr:to>
      <xdr:col>7</xdr:col>
      <xdr:colOff>152400</xdr:colOff>
      <xdr:row>80</xdr:row>
      <xdr:rowOff>9525</xdr:rowOff>
    </xdr:to>
    <xdr:sp>
      <xdr:nvSpPr>
        <xdr:cNvPr id="5" name="Line 8"/>
        <xdr:cNvSpPr>
          <a:spLocks/>
        </xdr:cNvSpPr>
      </xdr:nvSpPr>
      <xdr:spPr>
        <a:xfrm>
          <a:off x="3457575" y="9391650"/>
          <a:ext cx="1933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180975</xdr:colOff>
      <xdr:row>80</xdr:row>
      <xdr:rowOff>228600</xdr:rowOff>
    </xdr:from>
    <xdr:to>
      <xdr:col>7</xdr:col>
      <xdr:colOff>114300</xdr:colOff>
      <xdr:row>80</xdr:row>
      <xdr:rowOff>228600</xdr:rowOff>
    </xdr:to>
    <xdr:sp>
      <xdr:nvSpPr>
        <xdr:cNvPr id="6" name="Line 9"/>
        <xdr:cNvSpPr>
          <a:spLocks/>
        </xdr:cNvSpPr>
      </xdr:nvSpPr>
      <xdr:spPr>
        <a:xfrm>
          <a:off x="3276600" y="9391650"/>
          <a:ext cx="2076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19050</xdr:rowOff>
    </xdr:from>
    <xdr:to>
      <xdr:col>1</xdr:col>
      <xdr:colOff>4772025</xdr:colOff>
      <xdr:row>0</xdr:row>
      <xdr:rowOff>209550</xdr:rowOff>
    </xdr:to>
    <xdr:sp macro="[0]!Korisnik">
      <xdr:nvSpPr>
        <xdr:cNvPr id="1" name="Text Box 2">
          <a:hlinkClick r:id="rId1"/>
        </xdr:cNvPr>
        <xdr:cNvSpPr txBox="1">
          <a:spLocks noChangeArrowheads="1"/>
        </xdr:cNvSpPr>
      </xdr:nvSpPr>
      <xdr:spPr>
        <a:xfrm>
          <a:off x="4667250" y="19050"/>
          <a:ext cx="1066800" cy="190500"/>
        </a:xfrm>
        <a:prstGeom prst="rect">
          <a:avLst/>
        </a:prstGeom>
        <a:solidFill>
          <a:srgbClr val="0000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FFFF"/>
              </a:solidFill>
              <a:latin typeface="Arial"/>
              <a:ea typeface="Arial"/>
              <a:cs typeface="Arial"/>
            </a:rPr>
            <a:t>&gt;&gt;Glavni meni</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28575</xdr:colOff>
      <xdr:row>0</xdr:row>
      <xdr:rowOff>38100</xdr:rowOff>
    </xdr:from>
    <xdr:to>
      <xdr:col>26</xdr:col>
      <xdr:colOff>200025</xdr:colOff>
      <xdr:row>0</xdr:row>
      <xdr:rowOff>209550</xdr:rowOff>
    </xdr:to>
    <xdr:pic>
      <xdr:nvPicPr>
        <xdr:cNvPr id="1" name="Picture 1">
          <a:hlinkClick r:id="rId3"/>
        </xdr:cNvPr>
        <xdr:cNvPicPr preferRelativeResize="1">
          <a:picLocks noChangeAspect="1"/>
        </xdr:cNvPicPr>
      </xdr:nvPicPr>
      <xdr:blipFill>
        <a:blip r:embed="rId1"/>
        <a:stretch>
          <a:fillRect/>
        </a:stretch>
      </xdr:blipFill>
      <xdr:spPr>
        <a:xfrm>
          <a:off x="7286625" y="38100"/>
          <a:ext cx="171450" cy="171450"/>
        </a:xfrm>
        <a:prstGeom prst="rect">
          <a:avLst/>
        </a:prstGeom>
        <a:solidFill>
          <a:srgbClr val="FFFFFF"/>
        </a:solidFill>
        <a:ln w="9525" cmpd="sng">
          <a:solidFill>
            <a:srgbClr val="000000"/>
          </a:solidFill>
          <a:headEnd type="none"/>
          <a:tailEnd type="none"/>
        </a:ln>
      </xdr:spPr>
    </xdr:pic>
    <xdr:clientData/>
  </xdr:twoCellAnchor>
  <xdr:twoCellAnchor editAs="oneCell">
    <xdr:from>
      <xdr:col>24</xdr:col>
      <xdr:colOff>38100</xdr:colOff>
      <xdr:row>39</xdr:row>
      <xdr:rowOff>142875</xdr:rowOff>
    </xdr:from>
    <xdr:to>
      <xdr:col>24</xdr:col>
      <xdr:colOff>180975</xdr:colOff>
      <xdr:row>40</xdr:row>
      <xdr:rowOff>85725</xdr:rowOff>
    </xdr:to>
    <xdr:pic>
      <xdr:nvPicPr>
        <xdr:cNvPr id="2" name="Picture 1"/>
        <xdr:cNvPicPr preferRelativeResize="1">
          <a:picLocks noChangeAspect="1"/>
        </xdr:cNvPicPr>
      </xdr:nvPicPr>
      <xdr:blipFill>
        <a:blip r:embed="rId1"/>
        <a:stretch>
          <a:fillRect/>
        </a:stretch>
      </xdr:blipFill>
      <xdr:spPr>
        <a:xfrm flipH="1">
          <a:off x="6896100" y="11696700"/>
          <a:ext cx="142875" cy="190500"/>
        </a:xfrm>
        <a:prstGeom prst="rect">
          <a:avLst/>
        </a:prstGeom>
        <a:solidFill>
          <a:srgbClr val="FFFFFF"/>
        </a:solidFill>
        <a:ln w="9525" cmpd="sng">
          <a:solidFill>
            <a:srgbClr val="000000"/>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lavan\Downloads\ups_fin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pSxls\Obrasci\paketKomplet2018\paketUdruga\Obrazac%20RNO-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orisnik"/>
      <sheetName val="Promet"/>
      <sheetName val="Dnevnik"/>
      <sheetName val="Glavna knjiga"/>
      <sheetName val="Bruto bilanca"/>
      <sheetName val="Kontni plan"/>
      <sheetName val="Tip knjizenja"/>
    </sheetNames>
    <sheetDataSet>
      <sheetData sheetId="0">
        <row r="5">
          <cell r="B5" t="str">
            <v>Naziv:</v>
          </cell>
          <cell r="C5" t="str">
            <v>SLAVANCONSULT d.o.o.</v>
          </cell>
        </row>
        <row r="6">
          <cell r="B6" t="str">
            <v>MB / OIB :</v>
          </cell>
          <cell r="C6" t="str">
            <v>1330446 / 06260648163</v>
          </cell>
        </row>
        <row r="11">
          <cell r="B11" t="str">
            <v>Mjesto: </v>
          </cell>
          <cell r="C11" t="str">
            <v>KONJŠČINA</v>
          </cell>
        </row>
        <row r="12">
          <cell r="B12" t="str">
            <v>Br.pošte:</v>
          </cell>
          <cell r="C12" t="str">
            <v>49282</v>
          </cell>
        </row>
        <row r="13">
          <cell r="B13" t="str">
            <v>Ulica i broj: </v>
          </cell>
          <cell r="C13" t="str">
            <v>Pionirska 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brazac RNO-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slavanconsult.hr/#udruga_duo" TargetMode="External" /><Relationship Id="rId2" Type="http://schemas.openxmlformats.org/officeDocument/2006/relationships/hyperlink" Target="mailto:sricko@gmail.com" TargetMode="External" /><Relationship Id="rId3" Type="http://schemas.openxmlformats.org/officeDocument/2006/relationships/hyperlink" Target="http://www.slavanconsult.hr/" TargetMode="External" /><Relationship Id="rId4" Type="http://schemas.openxmlformats.org/officeDocument/2006/relationships/oleObject" Target="../embeddings/oleObject_12_0.bin" /><Relationship Id="rId5" Type="http://schemas.openxmlformats.org/officeDocument/2006/relationships/vmlDrawing" Target="../drawings/vmlDrawing11.vml" /><Relationship Id="rId6"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slavanconsult.hr/#udruga_duo" TargetMode="External" /><Relationship Id="rId2" Type="http://schemas.openxmlformats.org/officeDocument/2006/relationships/hyperlink" Target="mailto:sricko@gmail.com" TargetMode="External" /><Relationship Id="rId3" Type="http://schemas.openxmlformats.org/officeDocument/2006/relationships/hyperlink" Target="http://www.slavanconsult.hr/" TargetMode="External" /><Relationship Id="rId4" Type="http://schemas.openxmlformats.org/officeDocument/2006/relationships/oleObject" Target="../embeddings/oleObject_13_0.bin" /><Relationship Id="rId5" Type="http://schemas.openxmlformats.org/officeDocument/2006/relationships/vmlDrawing" Target="../drawings/vmlDrawing12.vml" /><Relationship Id="rId6"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7.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8.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3"/>
  <dimension ref="A1:M48"/>
  <sheetViews>
    <sheetView showGridLines="0" showRowColHeaders="0" tabSelected="1" zoomScalePageLayoutView="0" workbookViewId="0" topLeftCell="A1">
      <selection activeCell="B3" sqref="B3:J3"/>
    </sheetView>
  </sheetViews>
  <sheetFormatPr defaultColWidth="9.140625" defaultRowHeight="12.75"/>
  <cols>
    <col min="1" max="1" width="27.57421875" style="50" customWidth="1"/>
    <col min="2" max="2" width="3.7109375" style="50" customWidth="1"/>
    <col min="3" max="4" width="9.140625" style="50" customWidth="1"/>
    <col min="5" max="5" width="9.57421875" style="50" customWidth="1"/>
    <col min="6" max="6" width="3.7109375" style="50" customWidth="1"/>
    <col min="7" max="8" width="9.140625" style="50" customWidth="1"/>
    <col min="9" max="9" width="8.7109375" style="50" customWidth="1"/>
    <col min="10" max="10" width="3.7109375" style="50" customWidth="1"/>
    <col min="11" max="11" width="21.421875" style="50" customWidth="1"/>
    <col min="12" max="16384" width="9.140625" style="50" customWidth="1"/>
  </cols>
  <sheetData>
    <row r="1" spans="2:11" ht="18" customHeight="1">
      <c r="B1" s="220"/>
      <c r="C1" s="220"/>
      <c r="D1" s="220"/>
      <c r="E1" s="220"/>
      <c r="F1" s="220"/>
      <c r="G1" s="220"/>
      <c r="H1" s="220"/>
      <c r="I1" s="220"/>
      <c r="J1" s="220"/>
      <c r="K1" s="220"/>
    </row>
    <row r="2" spans="1:11" ht="12.75">
      <c r="A2" s="51"/>
      <c r="B2" s="220"/>
      <c r="C2" s="220"/>
      <c r="D2" s="220"/>
      <c r="E2" s="220"/>
      <c r="F2" s="220"/>
      <c r="G2" s="220"/>
      <c r="H2" s="220"/>
      <c r="I2" s="220"/>
      <c r="J2" s="220"/>
      <c r="K2" s="220"/>
    </row>
    <row r="3" spans="1:11" ht="30" customHeight="1" thickBot="1">
      <c r="A3" s="51"/>
      <c r="B3" s="288" t="s">
        <v>38</v>
      </c>
      <c r="C3" s="289"/>
      <c r="D3" s="289"/>
      <c r="E3" s="289"/>
      <c r="F3" s="289"/>
      <c r="G3" s="289"/>
      <c r="H3" s="289"/>
      <c r="I3" s="289"/>
      <c r="J3" s="290"/>
      <c r="K3" s="219"/>
    </row>
    <row r="4" spans="1:11" ht="19.5" customHeight="1" thickTop="1">
      <c r="A4" s="51"/>
      <c r="B4" s="284" t="str">
        <f>Novosti!B9</f>
        <v>&gt;&gt;&gt;udrugaDuO-ver2018.14</v>
      </c>
      <c r="C4" s="285"/>
      <c r="D4" s="285"/>
      <c r="E4" s="285"/>
      <c r="F4" s="285"/>
      <c r="G4" s="285"/>
      <c r="H4" s="285"/>
      <c r="I4" s="285"/>
      <c r="J4" s="286"/>
      <c r="K4" s="219"/>
    </row>
    <row r="5" spans="1:11" ht="9.75" customHeight="1" hidden="1" thickTop="1">
      <c r="A5" s="51"/>
      <c r="B5" s="242"/>
      <c r="C5" s="11"/>
      <c r="D5" s="12"/>
      <c r="E5" s="12"/>
      <c r="F5" s="12"/>
      <c r="G5" s="287"/>
      <c r="H5" s="287"/>
      <c r="I5" s="10"/>
      <c r="J5" s="243"/>
      <c r="K5" s="219"/>
    </row>
    <row r="6" spans="1:11" ht="19.5" customHeight="1" hidden="1">
      <c r="A6" s="51"/>
      <c r="B6" s="242"/>
      <c r="C6" s="11"/>
      <c r="D6" s="300" t="s">
        <v>39</v>
      </c>
      <c r="E6" s="301"/>
      <c r="F6" s="301"/>
      <c r="G6" s="301"/>
      <c r="H6" s="302"/>
      <c r="I6" s="10"/>
      <c r="J6" s="243"/>
      <c r="K6" s="219"/>
    </row>
    <row r="7" spans="1:11" ht="9" customHeight="1" thickBot="1">
      <c r="A7" s="51"/>
      <c r="B7" s="242"/>
      <c r="C7" s="11"/>
      <c r="D7" s="12"/>
      <c r="E7" s="12"/>
      <c r="F7" s="12"/>
      <c r="G7" s="10"/>
      <c r="H7" s="10"/>
      <c r="I7" s="10"/>
      <c r="J7" s="243"/>
      <c r="K7" s="219"/>
    </row>
    <row r="8" spans="1:11" ht="24.75" customHeight="1" thickBot="1" thickTop="1">
      <c r="A8" s="51"/>
      <c r="B8" s="242"/>
      <c r="C8" s="11"/>
      <c r="D8" s="291" t="s">
        <v>40</v>
      </c>
      <c r="E8" s="292"/>
      <c r="F8" s="292"/>
      <c r="G8" s="292"/>
      <c r="H8" s="293"/>
      <c r="I8" s="10"/>
      <c r="J8" s="243"/>
      <c r="K8" s="219"/>
    </row>
    <row r="9" spans="1:11" ht="8.25" customHeight="1" thickBot="1" thickTop="1">
      <c r="A9" s="51"/>
      <c r="B9" s="242"/>
      <c r="C9" s="11"/>
      <c r="D9" s="11"/>
      <c r="E9" s="11"/>
      <c r="F9" s="11"/>
      <c r="G9" s="287"/>
      <c r="H9" s="287"/>
      <c r="I9" s="10"/>
      <c r="J9" s="243"/>
      <c r="K9" s="219"/>
    </row>
    <row r="10" spans="1:13" ht="24.75" customHeight="1" thickBot="1" thickTop="1">
      <c r="A10" s="51"/>
      <c r="B10" s="242"/>
      <c r="C10" s="11"/>
      <c r="D10" s="291" t="str">
        <f>B36</f>
        <v>Dnevnik</v>
      </c>
      <c r="E10" s="292"/>
      <c r="F10" s="292"/>
      <c r="G10" s="292"/>
      <c r="H10" s="293"/>
      <c r="I10" s="10"/>
      <c r="J10" s="243"/>
      <c r="K10" s="219"/>
      <c r="M10" s="245"/>
    </row>
    <row r="11" spans="1:11" ht="9" customHeight="1" thickBot="1" thickTop="1">
      <c r="A11" s="51"/>
      <c r="B11" s="242"/>
      <c r="C11" s="11"/>
      <c r="D11" s="11"/>
      <c r="E11" s="11"/>
      <c r="F11" s="11"/>
      <c r="G11" s="287"/>
      <c r="H11" s="287"/>
      <c r="I11" s="10"/>
      <c r="J11" s="243"/>
      <c r="K11" s="219"/>
    </row>
    <row r="12" spans="1:11" ht="24.75" customHeight="1" thickBot="1" thickTop="1">
      <c r="A12" s="51"/>
      <c r="B12" s="242"/>
      <c r="C12" s="11"/>
      <c r="D12" s="291" t="str">
        <f>B37</f>
        <v>Glavna knjiga</v>
      </c>
      <c r="E12" s="292"/>
      <c r="F12" s="292"/>
      <c r="G12" s="292"/>
      <c r="H12" s="293"/>
      <c r="I12" s="10"/>
      <c r="J12" s="243"/>
      <c r="K12" s="219"/>
    </row>
    <row r="13" spans="1:11" ht="9.75" customHeight="1" thickBot="1" thickTop="1">
      <c r="A13" s="51"/>
      <c r="B13" s="242"/>
      <c r="C13" s="11"/>
      <c r="D13" s="11"/>
      <c r="E13" s="11"/>
      <c r="F13" s="11"/>
      <c r="G13" s="287"/>
      <c r="H13" s="287"/>
      <c r="I13" s="10"/>
      <c r="J13" s="243"/>
      <c r="K13" s="219"/>
    </row>
    <row r="14" spans="1:11" ht="24.75" customHeight="1" thickBot="1" thickTop="1">
      <c r="A14" s="51"/>
      <c r="B14" s="242"/>
      <c r="C14" s="11"/>
      <c r="D14" s="291" t="str">
        <f>B38</f>
        <v>Bruto bilanca</v>
      </c>
      <c r="E14" s="292"/>
      <c r="F14" s="292"/>
      <c r="G14" s="292"/>
      <c r="H14" s="293"/>
      <c r="I14" s="10"/>
      <c r="J14" s="243"/>
      <c r="K14" s="219"/>
    </row>
    <row r="15" spans="1:11" ht="7.5" customHeight="1" thickBot="1" thickTop="1">
      <c r="A15" s="51"/>
      <c r="B15" s="242"/>
      <c r="C15" s="11"/>
      <c r="D15" s="11"/>
      <c r="E15" s="11"/>
      <c r="F15" s="11"/>
      <c r="G15" s="287"/>
      <c r="H15" s="287"/>
      <c r="I15" s="10"/>
      <c r="J15" s="243"/>
      <c r="K15" s="219"/>
    </row>
    <row r="16" spans="1:11" ht="24.75" customHeight="1" thickBot="1" thickTop="1">
      <c r="A16" s="51"/>
      <c r="B16" s="242"/>
      <c r="C16" s="11"/>
      <c r="D16" s="291" t="str">
        <f>B39</f>
        <v>Financijski izvještaj</v>
      </c>
      <c r="E16" s="292"/>
      <c r="F16" s="292"/>
      <c r="G16" s="292"/>
      <c r="H16" s="293"/>
      <c r="I16" s="10"/>
      <c r="J16" s="243"/>
      <c r="K16" s="219"/>
    </row>
    <row r="17" spans="1:11" ht="8.25" customHeight="1" thickBot="1" thickTop="1">
      <c r="A17" s="51"/>
      <c r="B17" s="242"/>
      <c r="C17" s="11"/>
      <c r="D17" s="11"/>
      <c r="E17" s="11"/>
      <c r="F17" s="11"/>
      <c r="G17" s="287"/>
      <c r="H17" s="287"/>
      <c r="I17" s="10"/>
      <c r="J17" s="243"/>
      <c r="K17" s="219"/>
    </row>
    <row r="18" spans="1:11" ht="24.75" customHeight="1" thickBot="1" thickTop="1">
      <c r="A18" s="51"/>
      <c r="B18" s="242"/>
      <c r="C18" s="11"/>
      <c r="D18" s="291" t="str">
        <f>B40</f>
        <v>Kontni plan</v>
      </c>
      <c r="E18" s="292"/>
      <c r="F18" s="292"/>
      <c r="G18" s="292"/>
      <c r="H18" s="293"/>
      <c r="I18" s="10"/>
      <c r="J18" s="243"/>
      <c r="K18" s="219"/>
    </row>
    <row r="19" spans="1:11" ht="8.25" customHeight="1" thickBot="1" thickTop="1">
      <c r="A19" s="51"/>
      <c r="B19" s="244"/>
      <c r="C19" s="12"/>
      <c r="D19" s="11"/>
      <c r="E19" s="11"/>
      <c r="F19" s="11"/>
      <c r="G19" s="287"/>
      <c r="H19" s="287"/>
      <c r="I19" s="10"/>
      <c r="J19" s="243"/>
      <c r="K19" s="219"/>
    </row>
    <row r="20" spans="1:11" ht="24.75" customHeight="1" thickBot="1" thickTop="1">
      <c r="A20" s="51"/>
      <c r="B20" s="244"/>
      <c r="C20" s="12"/>
      <c r="D20" s="291" t="str">
        <f>B41</f>
        <v>Upute</v>
      </c>
      <c r="E20" s="292"/>
      <c r="F20" s="292"/>
      <c r="G20" s="292"/>
      <c r="H20" s="293"/>
      <c r="I20" s="10"/>
      <c r="J20" s="243"/>
      <c r="K20" s="219"/>
    </row>
    <row r="21" spans="1:11" ht="8.25" customHeight="1" thickBot="1" thickTop="1">
      <c r="A21" s="51"/>
      <c r="B21" s="297"/>
      <c r="C21" s="298"/>
      <c r="D21" s="298"/>
      <c r="E21" s="298"/>
      <c r="F21" s="298"/>
      <c r="G21" s="298"/>
      <c r="H21" s="298"/>
      <c r="I21" s="298"/>
      <c r="J21" s="299"/>
      <c r="K21" s="219"/>
    </row>
    <row r="22" spans="1:11" ht="19.5" customHeight="1" thickTop="1">
      <c r="A22" s="51"/>
      <c r="B22" s="294" t="str">
        <f>B34</f>
        <v>Copyright (C) by Slavko Ričko, dipl.oec., 1991.-2018.    Sva prava pridržana.</v>
      </c>
      <c r="C22" s="295"/>
      <c r="D22" s="295"/>
      <c r="E22" s="295"/>
      <c r="F22" s="295"/>
      <c r="G22" s="295"/>
      <c r="H22" s="295"/>
      <c r="I22" s="295"/>
      <c r="J22" s="296"/>
      <c r="K22" s="219"/>
    </row>
    <row r="23" spans="1:11" ht="36" customHeight="1">
      <c r="A23" s="51"/>
      <c r="B23" s="220"/>
      <c r="C23" s="220"/>
      <c r="D23" s="220"/>
      <c r="E23" s="220"/>
      <c r="F23" s="220"/>
      <c r="G23" s="220"/>
      <c r="H23" s="220"/>
      <c r="I23" s="220"/>
      <c r="J23" s="220"/>
      <c r="K23" s="220"/>
    </row>
    <row r="24" ht="19.5" customHeight="1"/>
    <row r="26" ht="12.75">
      <c r="E26" s="52"/>
    </row>
    <row r="27" ht="12.75" hidden="1"/>
    <row r="28" ht="6" customHeight="1" hidden="1">
      <c r="B28" s="106" t="s">
        <v>334</v>
      </c>
    </row>
    <row r="29" ht="12.75" hidden="1">
      <c r="B29" s="102" t="s">
        <v>332</v>
      </c>
    </row>
    <row r="30" ht="12.75" hidden="1">
      <c r="B30" s="104" t="str">
        <f>Novosti!B9</f>
        <v>&gt;&gt;&gt;udrugaDuO-ver2018.14</v>
      </c>
    </row>
    <row r="31" ht="12.75" hidden="1">
      <c r="B31" s="103"/>
    </row>
    <row r="32" ht="12.75" hidden="1">
      <c r="B32" s="104" t="str">
        <f>Statut!B4</f>
        <v>Udruga za gubljenje vremena i ostale nerelevantne usluge</v>
      </c>
    </row>
    <row r="33" ht="12.75" hidden="1">
      <c r="B33" s="104" t="str">
        <f>Statut!B25</f>
        <v>Markov trg 6, ZAGREB</v>
      </c>
    </row>
    <row r="34" ht="12.75" hidden="1">
      <c r="B34" s="104" t="str">
        <f>Novosti!B52</f>
        <v>Copyright (C) by Slavko Ričko, dipl.oec., 1991.-2018.    Sva prava pridržana.</v>
      </c>
    </row>
    <row r="35" ht="12.75" hidden="1">
      <c r="B35" s="103"/>
    </row>
    <row r="36" spans="2:5" ht="12.75" hidden="1">
      <c r="B36" s="104" t="s">
        <v>41</v>
      </c>
      <c r="E36" s="103" t="s">
        <v>618</v>
      </c>
    </row>
    <row r="37" ht="12.75" hidden="1">
      <c r="B37" s="104" t="s">
        <v>42</v>
      </c>
    </row>
    <row r="38" ht="12.75" hidden="1">
      <c r="B38" s="104" t="s">
        <v>43</v>
      </c>
    </row>
    <row r="39" ht="12.75" hidden="1">
      <c r="B39" s="104" t="s">
        <v>333</v>
      </c>
    </row>
    <row r="40" ht="12.75" hidden="1">
      <c r="B40" s="104" t="s">
        <v>44</v>
      </c>
    </row>
    <row r="41" ht="12.75" hidden="1">
      <c r="B41" s="104" t="s">
        <v>45</v>
      </c>
    </row>
    <row r="42" ht="6" customHeight="1" hidden="1">
      <c r="B42" s="106"/>
    </row>
    <row r="43" spans="2:5" ht="12.75" hidden="1">
      <c r="B43" s="104" t="s">
        <v>349</v>
      </c>
      <c r="E43" s="280">
        <f>ObrazacRNO!J12</f>
        <v>0</v>
      </c>
    </row>
    <row r="44" spans="2:5" ht="12.75" hidden="1">
      <c r="B44" s="104" t="s">
        <v>614</v>
      </c>
      <c r="E44" s="281">
        <f>ObrazacRNO!W14</f>
        <v>0</v>
      </c>
    </row>
    <row r="45" spans="2:5" ht="12.75" hidden="1">
      <c r="B45" s="104" t="s">
        <v>543</v>
      </c>
      <c r="E45" s="282">
        <f>ObrazacRNO!AC16</f>
        <v>0</v>
      </c>
    </row>
    <row r="46" ht="12.75" hidden="1"/>
    <row r="47" ht="12.75" hidden="1"/>
    <row r="48" ht="12.75" hidden="1">
      <c r="B48" s="217" t="s">
        <v>334</v>
      </c>
    </row>
    <row r="49" ht="12.75" hidden="1"/>
  </sheetData>
  <sheetProtection password="DCD3" sheet="1" objects="1" scenarios="1" insertHyperlinks="0" selectLockedCells="1"/>
  <mergeCells count="19">
    <mergeCell ref="B22:J22"/>
    <mergeCell ref="G19:H19"/>
    <mergeCell ref="D18:H18"/>
    <mergeCell ref="G11:H11"/>
    <mergeCell ref="B21:J21"/>
    <mergeCell ref="D6:H6"/>
    <mergeCell ref="D8:H8"/>
    <mergeCell ref="G15:H15"/>
    <mergeCell ref="G17:H17"/>
    <mergeCell ref="B4:J4"/>
    <mergeCell ref="G5:H5"/>
    <mergeCell ref="B3:J3"/>
    <mergeCell ref="G9:H9"/>
    <mergeCell ref="D20:H20"/>
    <mergeCell ref="G13:H13"/>
    <mergeCell ref="D16:H16"/>
    <mergeCell ref="D14:H14"/>
    <mergeCell ref="D10:H10"/>
    <mergeCell ref="D12:H12"/>
  </mergeCells>
  <printOptions/>
  <pageMargins left="0.75" right="0.75" top="1" bottom="1" header="0.5" footer="0.5"/>
  <pageSetup horizontalDpi="600" verticalDpi="600" orientation="portrait" r:id="rId4"/>
  <drawing r:id="rId3"/>
  <legacyDrawing r:id="rId2"/>
  <oleObjects>
    <oleObject progId="MSPhotoEd.3" shapeId="55640" r:id="rId1"/>
  </oleObjects>
</worksheet>
</file>

<file path=xl/worksheets/sheet10.xml><?xml version="1.0" encoding="utf-8"?>
<worksheet xmlns="http://schemas.openxmlformats.org/spreadsheetml/2006/main" xmlns:r="http://schemas.openxmlformats.org/officeDocument/2006/relationships">
  <sheetPr codeName="Sheet5"/>
  <dimension ref="A1:H203"/>
  <sheetViews>
    <sheetView showGridLines="0" showRowColHeaders="0" zoomScalePageLayoutView="0" workbookViewId="0" topLeftCell="A1">
      <pane ySplit="2" topLeftCell="A3" activePane="bottomLeft" state="frozen"/>
      <selection pane="topLeft" activeCell="A1" sqref="A1"/>
      <selection pane="bottomLeft" activeCell="A1" sqref="A1:H1"/>
    </sheetView>
  </sheetViews>
  <sheetFormatPr defaultColWidth="9.140625" defaultRowHeight="12.75"/>
  <cols>
    <col min="1" max="1" width="4.57421875" style="108" customWidth="1"/>
    <col min="2" max="2" width="17.8515625" style="109" customWidth="1"/>
    <col min="3" max="3" width="12.00390625" style="110" bestFit="1" customWidth="1"/>
    <col min="4" max="4" width="9.8515625" style="111" bestFit="1" customWidth="1"/>
    <col min="5" max="5" width="10.57421875" style="111" customWidth="1"/>
    <col min="6" max="6" width="9.140625" style="109" customWidth="1"/>
    <col min="7" max="7" width="9.8515625" style="111" bestFit="1" customWidth="1"/>
    <col min="8" max="8" width="16.00390625" style="109" customWidth="1"/>
    <col min="9" max="16384" width="9.140625" style="109" customWidth="1"/>
  </cols>
  <sheetData>
    <row r="1" spans="1:8" ht="18.75">
      <c r="A1" s="370" t="s">
        <v>347</v>
      </c>
      <c r="B1" s="370"/>
      <c r="C1" s="370"/>
      <c r="D1" s="370"/>
      <c r="E1" s="370"/>
      <c r="F1" s="370"/>
      <c r="G1" s="370"/>
      <c r="H1" s="370"/>
    </row>
    <row r="2" spans="1:8" ht="33.75">
      <c r="A2" s="271" t="s">
        <v>348</v>
      </c>
      <c r="B2" s="272" t="s">
        <v>355</v>
      </c>
      <c r="C2" s="273" t="s">
        <v>349</v>
      </c>
      <c r="D2" s="274" t="s">
        <v>350</v>
      </c>
      <c r="E2" s="274" t="s">
        <v>351</v>
      </c>
      <c r="F2" s="272" t="s">
        <v>352</v>
      </c>
      <c r="G2" s="274" t="s">
        <v>353</v>
      </c>
      <c r="H2" s="272" t="s">
        <v>354</v>
      </c>
    </row>
    <row r="3" spans="1:8" ht="34.5" customHeight="1">
      <c r="A3" s="117">
        <v>1</v>
      </c>
      <c r="B3" s="116" t="s">
        <v>358</v>
      </c>
      <c r="C3" s="118">
        <v>0</v>
      </c>
      <c r="D3" s="119">
        <v>22044</v>
      </c>
      <c r="E3" s="119">
        <v>43411</v>
      </c>
      <c r="F3" s="120" t="s">
        <v>356</v>
      </c>
      <c r="G3" s="119">
        <v>43465</v>
      </c>
      <c r="H3" s="116" t="s">
        <v>357</v>
      </c>
    </row>
    <row r="4" spans="1:8" ht="34.5" customHeight="1">
      <c r="A4" s="117">
        <f>A3+1</f>
        <v>2</v>
      </c>
      <c r="B4" s="116"/>
      <c r="C4" s="118"/>
      <c r="D4" s="119"/>
      <c r="E4" s="119"/>
      <c r="F4" s="120"/>
      <c r="G4" s="119"/>
      <c r="H4" s="120"/>
    </row>
    <row r="5" spans="1:8" ht="34.5" customHeight="1">
      <c r="A5" s="117">
        <f aca="true" t="shared" si="0" ref="A5:A68">A4+1</f>
        <v>3</v>
      </c>
      <c r="B5" s="116"/>
      <c r="C5" s="118"/>
      <c r="D5" s="119"/>
      <c r="E5" s="119"/>
      <c r="F5" s="120"/>
      <c r="G5" s="119"/>
      <c r="H5" s="120"/>
    </row>
    <row r="6" spans="1:8" ht="34.5" customHeight="1">
      <c r="A6" s="117">
        <f t="shared" si="0"/>
        <v>4</v>
      </c>
      <c r="B6" s="116"/>
      <c r="C6" s="118"/>
      <c r="D6" s="119"/>
      <c r="E6" s="119"/>
      <c r="F6" s="120"/>
      <c r="G6" s="119"/>
      <c r="H6" s="120"/>
    </row>
    <row r="7" spans="1:8" ht="34.5" customHeight="1">
      <c r="A7" s="117">
        <f t="shared" si="0"/>
        <v>5</v>
      </c>
      <c r="B7" s="116"/>
      <c r="C7" s="118"/>
      <c r="D7" s="119"/>
      <c r="E7" s="119"/>
      <c r="F7" s="120"/>
      <c r="G7" s="119"/>
      <c r="H7" s="120"/>
    </row>
    <row r="8" spans="1:8" ht="34.5" customHeight="1">
      <c r="A8" s="117">
        <f t="shared" si="0"/>
        <v>6</v>
      </c>
      <c r="B8" s="116"/>
      <c r="C8" s="118"/>
      <c r="D8" s="119"/>
      <c r="E8" s="119"/>
      <c r="F8" s="120"/>
      <c r="G8" s="119"/>
      <c r="H8" s="120"/>
    </row>
    <row r="9" spans="1:8" ht="34.5" customHeight="1">
      <c r="A9" s="117">
        <f t="shared" si="0"/>
        <v>7</v>
      </c>
      <c r="B9" s="116"/>
      <c r="C9" s="118"/>
      <c r="D9" s="119"/>
      <c r="E9" s="119"/>
      <c r="F9" s="120"/>
      <c r="G9" s="119"/>
      <c r="H9" s="120"/>
    </row>
    <row r="10" spans="1:8" ht="34.5" customHeight="1">
      <c r="A10" s="117">
        <f t="shared" si="0"/>
        <v>8</v>
      </c>
      <c r="B10" s="116"/>
      <c r="C10" s="118"/>
      <c r="D10" s="119"/>
      <c r="E10" s="119"/>
      <c r="F10" s="120"/>
      <c r="G10" s="119"/>
      <c r="H10" s="120"/>
    </row>
    <row r="11" spans="1:8" ht="34.5" customHeight="1">
      <c r="A11" s="117">
        <f t="shared" si="0"/>
        <v>9</v>
      </c>
      <c r="B11" s="116"/>
      <c r="C11" s="118"/>
      <c r="D11" s="119"/>
      <c r="E11" s="119"/>
      <c r="F11" s="120"/>
      <c r="G11" s="119"/>
      <c r="H11" s="120"/>
    </row>
    <row r="12" spans="1:8" ht="34.5" customHeight="1">
      <c r="A12" s="117">
        <f t="shared" si="0"/>
        <v>10</v>
      </c>
      <c r="B12" s="116"/>
      <c r="C12" s="118"/>
      <c r="D12" s="119"/>
      <c r="E12" s="119"/>
      <c r="F12" s="120"/>
      <c r="G12" s="119"/>
      <c r="H12" s="120"/>
    </row>
    <row r="13" spans="1:8" ht="34.5" customHeight="1">
      <c r="A13" s="117">
        <f t="shared" si="0"/>
        <v>11</v>
      </c>
      <c r="B13" s="116"/>
      <c r="C13" s="118"/>
      <c r="D13" s="119"/>
      <c r="E13" s="119"/>
      <c r="F13" s="120"/>
      <c r="G13" s="119"/>
      <c r="H13" s="120"/>
    </row>
    <row r="14" spans="1:8" ht="34.5" customHeight="1">
      <c r="A14" s="117">
        <f t="shared" si="0"/>
        <v>12</v>
      </c>
      <c r="B14" s="116"/>
      <c r="C14" s="118"/>
      <c r="D14" s="119"/>
      <c r="E14" s="119"/>
      <c r="F14" s="120"/>
      <c r="G14" s="119"/>
      <c r="H14" s="120"/>
    </row>
    <row r="15" spans="1:8" ht="34.5" customHeight="1">
      <c r="A15" s="117">
        <f t="shared" si="0"/>
        <v>13</v>
      </c>
      <c r="B15" s="116"/>
      <c r="C15" s="118"/>
      <c r="D15" s="119"/>
      <c r="E15" s="119"/>
      <c r="F15" s="120"/>
      <c r="G15" s="119"/>
      <c r="H15" s="120"/>
    </row>
    <row r="16" spans="1:8" ht="34.5" customHeight="1">
      <c r="A16" s="117">
        <f t="shared" si="0"/>
        <v>14</v>
      </c>
      <c r="B16" s="116"/>
      <c r="C16" s="118"/>
      <c r="D16" s="119"/>
      <c r="E16" s="119"/>
      <c r="F16" s="120"/>
      <c r="G16" s="119"/>
      <c r="H16" s="120"/>
    </row>
    <row r="17" spans="1:8" ht="34.5" customHeight="1">
      <c r="A17" s="117">
        <f t="shared" si="0"/>
        <v>15</v>
      </c>
      <c r="B17" s="116"/>
      <c r="C17" s="118"/>
      <c r="D17" s="119"/>
      <c r="E17" s="119"/>
      <c r="F17" s="120"/>
      <c r="G17" s="119"/>
      <c r="H17" s="120"/>
    </row>
    <row r="18" spans="1:8" ht="34.5" customHeight="1">
      <c r="A18" s="117">
        <f t="shared" si="0"/>
        <v>16</v>
      </c>
      <c r="B18" s="116"/>
      <c r="C18" s="118"/>
      <c r="D18" s="119"/>
      <c r="E18" s="119"/>
      <c r="F18" s="120"/>
      <c r="G18" s="119"/>
      <c r="H18" s="120"/>
    </row>
    <row r="19" spans="1:8" ht="34.5" customHeight="1">
      <c r="A19" s="117">
        <f t="shared" si="0"/>
        <v>17</v>
      </c>
      <c r="B19" s="116"/>
      <c r="C19" s="118"/>
      <c r="D19" s="119"/>
      <c r="E19" s="119"/>
      <c r="F19" s="120"/>
      <c r="G19" s="119"/>
      <c r="H19" s="120"/>
    </row>
    <row r="20" spans="1:8" ht="34.5" customHeight="1">
      <c r="A20" s="117">
        <f t="shared" si="0"/>
        <v>18</v>
      </c>
      <c r="B20" s="116"/>
      <c r="C20" s="118"/>
      <c r="D20" s="119"/>
      <c r="E20" s="119"/>
      <c r="F20" s="120"/>
      <c r="G20" s="119"/>
      <c r="H20" s="120"/>
    </row>
    <row r="21" spans="1:8" ht="34.5" customHeight="1">
      <c r="A21" s="117">
        <f t="shared" si="0"/>
        <v>19</v>
      </c>
      <c r="B21" s="116"/>
      <c r="C21" s="118"/>
      <c r="D21" s="119"/>
      <c r="E21" s="119"/>
      <c r="F21" s="120"/>
      <c r="G21" s="119"/>
      <c r="H21" s="120"/>
    </row>
    <row r="22" spans="1:8" ht="34.5" customHeight="1">
      <c r="A22" s="117">
        <f t="shared" si="0"/>
        <v>20</v>
      </c>
      <c r="B22" s="116"/>
      <c r="C22" s="118"/>
      <c r="D22" s="119"/>
      <c r="E22" s="119"/>
      <c r="F22" s="120"/>
      <c r="G22" s="119"/>
      <c r="H22" s="120"/>
    </row>
    <row r="23" spans="1:8" ht="34.5" customHeight="1">
      <c r="A23" s="117">
        <f t="shared" si="0"/>
        <v>21</v>
      </c>
      <c r="B23" s="116"/>
      <c r="C23" s="118"/>
      <c r="D23" s="119"/>
      <c r="E23" s="119"/>
      <c r="F23" s="120"/>
      <c r="G23" s="119"/>
      <c r="H23" s="120"/>
    </row>
    <row r="24" spans="1:8" ht="34.5" customHeight="1">
      <c r="A24" s="117">
        <f t="shared" si="0"/>
        <v>22</v>
      </c>
      <c r="B24" s="116"/>
      <c r="C24" s="118"/>
      <c r="D24" s="119"/>
      <c r="E24" s="119"/>
      <c r="F24" s="120"/>
      <c r="G24" s="119"/>
      <c r="H24" s="120"/>
    </row>
    <row r="25" spans="1:8" ht="34.5" customHeight="1">
      <c r="A25" s="117">
        <f t="shared" si="0"/>
        <v>23</v>
      </c>
      <c r="B25" s="116"/>
      <c r="C25" s="118"/>
      <c r="D25" s="119"/>
      <c r="E25" s="119"/>
      <c r="F25" s="120"/>
      <c r="G25" s="119"/>
      <c r="H25" s="120"/>
    </row>
    <row r="26" spans="1:8" ht="34.5" customHeight="1">
      <c r="A26" s="117">
        <f t="shared" si="0"/>
        <v>24</v>
      </c>
      <c r="B26" s="116"/>
      <c r="C26" s="118"/>
      <c r="D26" s="119"/>
      <c r="E26" s="119"/>
      <c r="F26" s="120"/>
      <c r="G26" s="119"/>
      <c r="H26" s="120"/>
    </row>
    <row r="27" spans="1:8" ht="34.5" customHeight="1">
      <c r="A27" s="117">
        <f t="shared" si="0"/>
        <v>25</v>
      </c>
      <c r="B27" s="116"/>
      <c r="C27" s="118"/>
      <c r="D27" s="119"/>
      <c r="E27" s="119"/>
      <c r="F27" s="120"/>
      <c r="G27" s="119"/>
      <c r="H27" s="120"/>
    </row>
    <row r="28" spans="1:8" ht="34.5" customHeight="1">
      <c r="A28" s="117">
        <f t="shared" si="0"/>
        <v>26</v>
      </c>
      <c r="B28" s="116"/>
      <c r="C28" s="118"/>
      <c r="D28" s="119"/>
      <c r="E28" s="119"/>
      <c r="F28" s="120"/>
      <c r="G28" s="119"/>
      <c r="H28" s="120"/>
    </row>
    <row r="29" spans="1:8" ht="34.5" customHeight="1">
      <c r="A29" s="117">
        <f t="shared" si="0"/>
        <v>27</v>
      </c>
      <c r="B29" s="116"/>
      <c r="C29" s="118"/>
      <c r="D29" s="119"/>
      <c r="E29" s="119"/>
      <c r="F29" s="120"/>
      <c r="G29" s="119"/>
      <c r="H29" s="120"/>
    </row>
    <row r="30" spans="1:8" ht="34.5" customHeight="1">
      <c r="A30" s="117">
        <f t="shared" si="0"/>
        <v>28</v>
      </c>
      <c r="B30" s="116"/>
      <c r="C30" s="118"/>
      <c r="D30" s="119"/>
      <c r="E30" s="119"/>
      <c r="F30" s="120"/>
      <c r="G30" s="119"/>
      <c r="H30" s="120"/>
    </row>
    <row r="31" spans="1:8" ht="34.5" customHeight="1">
      <c r="A31" s="117">
        <f t="shared" si="0"/>
        <v>29</v>
      </c>
      <c r="B31" s="116"/>
      <c r="C31" s="118"/>
      <c r="D31" s="119"/>
      <c r="E31" s="119"/>
      <c r="F31" s="120"/>
      <c r="G31" s="119"/>
      <c r="H31" s="120"/>
    </row>
    <row r="32" spans="1:8" ht="34.5" customHeight="1">
      <c r="A32" s="117">
        <f t="shared" si="0"/>
        <v>30</v>
      </c>
      <c r="B32" s="116"/>
      <c r="C32" s="118"/>
      <c r="D32" s="119"/>
      <c r="E32" s="119"/>
      <c r="F32" s="120"/>
      <c r="G32" s="119"/>
      <c r="H32" s="120"/>
    </row>
    <row r="33" spans="1:8" ht="34.5" customHeight="1">
      <c r="A33" s="117">
        <f t="shared" si="0"/>
        <v>31</v>
      </c>
      <c r="B33" s="116"/>
      <c r="C33" s="118"/>
      <c r="D33" s="119"/>
      <c r="E33" s="119"/>
      <c r="F33" s="120"/>
      <c r="G33" s="119"/>
      <c r="H33" s="120"/>
    </row>
    <row r="34" spans="1:8" ht="34.5" customHeight="1">
      <c r="A34" s="117">
        <f t="shared" si="0"/>
        <v>32</v>
      </c>
      <c r="B34" s="116"/>
      <c r="C34" s="118"/>
      <c r="D34" s="119"/>
      <c r="E34" s="119"/>
      <c r="F34" s="120"/>
      <c r="G34" s="119"/>
      <c r="H34" s="120"/>
    </row>
    <row r="35" spans="1:8" ht="34.5" customHeight="1">
      <c r="A35" s="117">
        <f t="shared" si="0"/>
        <v>33</v>
      </c>
      <c r="B35" s="116"/>
      <c r="C35" s="118"/>
      <c r="D35" s="119"/>
      <c r="E35" s="119"/>
      <c r="F35" s="120"/>
      <c r="G35" s="119"/>
      <c r="H35" s="120"/>
    </row>
    <row r="36" spans="1:8" ht="34.5" customHeight="1">
      <c r="A36" s="117">
        <f t="shared" si="0"/>
        <v>34</v>
      </c>
      <c r="B36" s="116"/>
      <c r="C36" s="118"/>
      <c r="D36" s="119"/>
      <c r="E36" s="119"/>
      <c r="F36" s="120"/>
      <c r="G36" s="119"/>
      <c r="H36" s="120"/>
    </row>
    <row r="37" spans="1:8" ht="34.5" customHeight="1">
      <c r="A37" s="117">
        <f t="shared" si="0"/>
        <v>35</v>
      </c>
      <c r="B37" s="116"/>
      <c r="C37" s="118"/>
      <c r="D37" s="119"/>
      <c r="E37" s="119"/>
      <c r="F37" s="120"/>
      <c r="G37" s="119"/>
      <c r="H37" s="120"/>
    </row>
    <row r="38" spans="1:8" ht="34.5" customHeight="1">
      <c r="A38" s="117">
        <f t="shared" si="0"/>
        <v>36</v>
      </c>
      <c r="B38" s="116"/>
      <c r="C38" s="118"/>
      <c r="D38" s="119"/>
      <c r="E38" s="119"/>
      <c r="F38" s="120"/>
      <c r="G38" s="119"/>
      <c r="H38" s="120"/>
    </row>
    <row r="39" spans="1:8" ht="34.5" customHeight="1">
      <c r="A39" s="117">
        <f t="shared" si="0"/>
        <v>37</v>
      </c>
      <c r="B39" s="116"/>
      <c r="C39" s="118"/>
      <c r="D39" s="119"/>
      <c r="E39" s="119"/>
      <c r="F39" s="120"/>
      <c r="G39" s="119"/>
      <c r="H39" s="120"/>
    </row>
    <row r="40" spans="1:8" ht="34.5" customHeight="1">
      <c r="A40" s="117">
        <f t="shared" si="0"/>
        <v>38</v>
      </c>
      <c r="B40" s="116"/>
      <c r="C40" s="118"/>
      <c r="D40" s="119"/>
      <c r="E40" s="119"/>
      <c r="F40" s="120"/>
      <c r="G40" s="119"/>
      <c r="H40" s="120"/>
    </row>
    <row r="41" spans="1:8" ht="34.5" customHeight="1">
      <c r="A41" s="117">
        <f t="shared" si="0"/>
        <v>39</v>
      </c>
      <c r="B41" s="116"/>
      <c r="C41" s="118"/>
      <c r="D41" s="119"/>
      <c r="E41" s="119"/>
      <c r="F41" s="120"/>
      <c r="G41" s="119"/>
      <c r="H41" s="120"/>
    </row>
    <row r="42" spans="1:8" ht="34.5" customHeight="1">
      <c r="A42" s="117">
        <f t="shared" si="0"/>
        <v>40</v>
      </c>
      <c r="B42" s="116"/>
      <c r="C42" s="118"/>
      <c r="D42" s="119"/>
      <c r="E42" s="119"/>
      <c r="F42" s="120"/>
      <c r="G42" s="119"/>
      <c r="H42" s="120"/>
    </row>
    <row r="43" spans="1:8" ht="34.5" customHeight="1">
      <c r="A43" s="117">
        <f t="shared" si="0"/>
        <v>41</v>
      </c>
      <c r="B43" s="116"/>
      <c r="C43" s="118"/>
      <c r="D43" s="119"/>
      <c r="E43" s="119"/>
      <c r="F43" s="120"/>
      <c r="G43" s="119"/>
      <c r="H43" s="120"/>
    </row>
    <row r="44" spans="1:8" ht="34.5" customHeight="1">
      <c r="A44" s="117">
        <f t="shared" si="0"/>
        <v>42</v>
      </c>
      <c r="B44" s="116"/>
      <c r="C44" s="118"/>
      <c r="D44" s="119"/>
      <c r="E44" s="119"/>
      <c r="F44" s="120"/>
      <c r="G44" s="119"/>
      <c r="H44" s="120"/>
    </row>
    <row r="45" spans="1:8" ht="34.5" customHeight="1">
      <c r="A45" s="117">
        <f t="shared" si="0"/>
        <v>43</v>
      </c>
      <c r="B45" s="116"/>
      <c r="C45" s="118"/>
      <c r="D45" s="119"/>
      <c r="E45" s="119"/>
      <c r="F45" s="120"/>
      <c r="G45" s="119"/>
      <c r="H45" s="120"/>
    </row>
    <row r="46" spans="1:8" ht="34.5" customHeight="1">
      <c r="A46" s="117">
        <f t="shared" si="0"/>
        <v>44</v>
      </c>
      <c r="B46" s="116"/>
      <c r="C46" s="118"/>
      <c r="D46" s="119"/>
      <c r="E46" s="119"/>
      <c r="F46" s="120"/>
      <c r="G46" s="119"/>
      <c r="H46" s="120"/>
    </row>
    <row r="47" spans="1:8" ht="34.5" customHeight="1">
      <c r="A47" s="117">
        <f t="shared" si="0"/>
        <v>45</v>
      </c>
      <c r="B47" s="116"/>
      <c r="C47" s="118"/>
      <c r="D47" s="119"/>
      <c r="E47" s="119"/>
      <c r="F47" s="120"/>
      <c r="G47" s="119"/>
      <c r="H47" s="120"/>
    </row>
    <row r="48" spans="1:8" ht="34.5" customHeight="1">
      <c r="A48" s="117">
        <f t="shared" si="0"/>
        <v>46</v>
      </c>
      <c r="B48" s="116"/>
      <c r="C48" s="118"/>
      <c r="D48" s="119"/>
      <c r="E48" s="119"/>
      <c r="F48" s="120"/>
      <c r="G48" s="119"/>
      <c r="H48" s="120"/>
    </row>
    <row r="49" spans="1:8" ht="34.5" customHeight="1">
      <c r="A49" s="117">
        <f t="shared" si="0"/>
        <v>47</v>
      </c>
      <c r="B49" s="116"/>
      <c r="C49" s="118"/>
      <c r="D49" s="119"/>
      <c r="E49" s="119"/>
      <c r="F49" s="120"/>
      <c r="G49" s="119"/>
      <c r="H49" s="120"/>
    </row>
    <row r="50" spans="1:8" ht="34.5" customHeight="1">
      <c r="A50" s="117">
        <f t="shared" si="0"/>
        <v>48</v>
      </c>
      <c r="B50" s="116"/>
      <c r="C50" s="118"/>
      <c r="D50" s="119"/>
      <c r="E50" s="119"/>
      <c r="F50" s="120"/>
      <c r="G50" s="119"/>
      <c r="H50" s="120"/>
    </row>
    <row r="51" spans="1:8" ht="34.5" customHeight="1">
      <c r="A51" s="117">
        <f t="shared" si="0"/>
        <v>49</v>
      </c>
      <c r="B51" s="116"/>
      <c r="C51" s="118"/>
      <c r="D51" s="119"/>
      <c r="E51" s="119"/>
      <c r="F51" s="120"/>
      <c r="G51" s="119"/>
      <c r="H51" s="120"/>
    </row>
    <row r="52" spans="1:8" ht="34.5" customHeight="1">
      <c r="A52" s="117">
        <f t="shared" si="0"/>
        <v>50</v>
      </c>
      <c r="B52" s="116"/>
      <c r="C52" s="118"/>
      <c r="D52" s="119"/>
      <c r="E52" s="119"/>
      <c r="F52" s="120"/>
      <c r="G52" s="119"/>
      <c r="H52" s="120"/>
    </row>
    <row r="53" spans="1:8" ht="34.5" customHeight="1">
      <c r="A53" s="117">
        <f t="shared" si="0"/>
        <v>51</v>
      </c>
      <c r="B53" s="116"/>
      <c r="C53" s="118"/>
      <c r="D53" s="119"/>
      <c r="E53" s="119"/>
      <c r="F53" s="120"/>
      <c r="G53" s="119"/>
      <c r="H53" s="120"/>
    </row>
    <row r="54" spans="1:8" ht="34.5" customHeight="1">
      <c r="A54" s="117">
        <f t="shared" si="0"/>
        <v>52</v>
      </c>
      <c r="B54" s="116"/>
      <c r="C54" s="118"/>
      <c r="D54" s="119"/>
      <c r="E54" s="119"/>
      <c r="F54" s="120"/>
      <c r="G54" s="119"/>
      <c r="H54" s="120"/>
    </row>
    <row r="55" spans="1:8" ht="34.5" customHeight="1">
      <c r="A55" s="117">
        <f t="shared" si="0"/>
        <v>53</v>
      </c>
      <c r="B55" s="116"/>
      <c r="C55" s="118"/>
      <c r="D55" s="119"/>
      <c r="E55" s="119"/>
      <c r="F55" s="120"/>
      <c r="G55" s="119"/>
      <c r="H55" s="120"/>
    </row>
    <row r="56" spans="1:8" ht="34.5" customHeight="1">
      <c r="A56" s="117">
        <f t="shared" si="0"/>
        <v>54</v>
      </c>
      <c r="B56" s="116"/>
      <c r="C56" s="118"/>
      <c r="D56" s="119"/>
      <c r="E56" s="119"/>
      <c r="F56" s="120"/>
      <c r="G56" s="119"/>
      <c r="H56" s="120"/>
    </row>
    <row r="57" spans="1:8" ht="34.5" customHeight="1">
      <c r="A57" s="117">
        <f t="shared" si="0"/>
        <v>55</v>
      </c>
      <c r="B57" s="116"/>
      <c r="C57" s="118"/>
      <c r="D57" s="119"/>
      <c r="E57" s="119"/>
      <c r="F57" s="120"/>
      <c r="G57" s="119"/>
      <c r="H57" s="120"/>
    </row>
    <row r="58" spans="1:8" ht="34.5" customHeight="1">
      <c r="A58" s="117">
        <f t="shared" si="0"/>
        <v>56</v>
      </c>
      <c r="B58" s="116"/>
      <c r="C58" s="118"/>
      <c r="D58" s="119"/>
      <c r="E58" s="119"/>
      <c r="F58" s="120"/>
      <c r="G58" s="119"/>
      <c r="H58" s="120"/>
    </row>
    <row r="59" spans="1:8" ht="34.5" customHeight="1">
      <c r="A59" s="117">
        <f t="shared" si="0"/>
        <v>57</v>
      </c>
      <c r="B59" s="116"/>
      <c r="C59" s="118"/>
      <c r="D59" s="119"/>
      <c r="E59" s="119"/>
      <c r="F59" s="120"/>
      <c r="G59" s="119"/>
      <c r="H59" s="120"/>
    </row>
    <row r="60" spans="1:8" ht="34.5" customHeight="1">
      <c r="A60" s="117">
        <f t="shared" si="0"/>
        <v>58</v>
      </c>
      <c r="B60" s="116"/>
      <c r="C60" s="118"/>
      <c r="D60" s="119"/>
      <c r="E60" s="119"/>
      <c r="F60" s="120"/>
      <c r="G60" s="119"/>
      <c r="H60" s="120"/>
    </row>
    <row r="61" spans="1:8" ht="34.5" customHeight="1">
      <c r="A61" s="117">
        <f t="shared" si="0"/>
        <v>59</v>
      </c>
      <c r="B61" s="116"/>
      <c r="C61" s="118"/>
      <c r="D61" s="119"/>
      <c r="E61" s="119"/>
      <c r="F61" s="120"/>
      <c r="G61" s="119"/>
      <c r="H61" s="120"/>
    </row>
    <row r="62" spans="1:8" ht="34.5" customHeight="1">
      <c r="A62" s="117">
        <f t="shared" si="0"/>
        <v>60</v>
      </c>
      <c r="B62" s="116"/>
      <c r="C62" s="118"/>
      <c r="D62" s="119"/>
      <c r="E62" s="119"/>
      <c r="F62" s="120"/>
      <c r="G62" s="119"/>
      <c r="H62" s="120"/>
    </row>
    <row r="63" spans="1:8" ht="34.5" customHeight="1">
      <c r="A63" s="117">
        <f t="shared" si="0"/>
        <v>61</v>
      </c>
      <c r="B63" s="116"/>
      <c r="C63" s="118"/>
      <c r="D63" s="119"/>
      <c r="E63" s="119"/>
      <c r="F63" s="120"/>
      <c r="G63" s="119"/>
      <c r="H63" s="120"/>
    </row>
    <row r="64" spans="1:8" ht="34.5" customHeight="1">
      <c r="A64" s="117">
        <f t="shared" si="0"/>
        <v>62</v>
      </c>
      <c r="B64" s="116"/>
      <c r="C64" s="118"/>
      <c r="D64" s="119"/>
      <c r="E64" s="119"/>
      <c r="F64" s="120"/>
      <c r="G64" s="119"/>
      <c r="H64" s="120"/>
    </row>
    <row r="65" spans="1:8" ht="34.5" customHeight="1">
      <c r="A65" s="117">
        <f t="shared" si="0"/>
        <v>63</v>
      </c>
      <c r="B65" s="116"/>
      <c r="C65" s="118"/>
      <c r="D65" s="119"/>
      <c r="E65" s="119"/>
      <c r="F65" s="120"/>
      <c r="G65" s="119"/>
      <c r="H65" s="120"/>
    </row>
    <row r="66" spans="1:8" ht="34.5" customHeight="1">
      <c r="A66" s="117">
        <f t="shared" si="0"/>
        <v>64</v>
      </c>
      <c r="B66" s="116"/>
      <c r="C66" s="118"/>
      <c r="D66" s="119"/>
      <c r="E66" s="119"/>
      <c r="F66" s="120"/>
      <c r="G66" s="119"/>
      <c r="H66" s="120"/>
    </row>
    <row r="67" spans="1:8" ht="34.5" customHeight="1">
      <c r="A67" s="117">
        <f t="shared" si="0"/>
        <v>65</v>
      </c>
      <c r="B67" s="116"/>
      <c r="C67" s="118"/>
      <c r="D67" s="119"/>
      <c r="E67" s="119"/>
      <c r="F67" s="120"/>
      <c r="G67" s="119"/>
      <c r="H67" s="120"/>
    </row>
    <row r="68" spans="1:8" ht="34.5" customHeight="1">
      <c r="A68" s="117">
        <f t="shared" si="0"/>
        <v>66</v>
      </c>
      <c r="B68" s="116"/>
      <c r="C68" s="118"/>
      <c r="D68" s="119"/>
      <c r="E68" s="119"/>
      <c r="F68" s="120"/>
      <c r="G68" s="119"/>
      <c r="H68" s="120"/>
    </row>
    <row r="69" spans="1:8" ht="34.5" customHeight="1">
      <c r="A69" s="117">
        <f aca="true" t="shared" si="1" ref="A69:A132">A68+1</f>
        <v>67</v>
      </c>
      <c r="B69" s="116"/>
      <c r="C69" s="118"/>
      <c r="D69" s="119"/>
      <c r="E69" s="119"/>
      <c r="F69" s="120"/>
      <c r="G69" s="119"/>
      <c r="H69" s="120"/>
    </row>
    <row r="70" spans="1:8" ht="34.5" customHeight="1">
      <c r="A70" s="117">
        <f t="shared" si="1"/>
        <v>68</v>
      </c>
      <c r="B70" s="116"/>
      <c r="C70" s="118"/>
      <c r="D70" s="119"/>
      <c r="E70" s="119"/>
      <c r="F70" s="120"/>
      <c r="G70" s="119"/>
      <c r="H70" s="120"/>
    </row>
    <row r="71" spans="1:8" ht="34.5" customHeight="1">
      <c r="A71" s="117">
        <f t="shared" si="1"/>
        <v>69</v>
      </c>
      <c r="B71" s="116"/>
      <c r="C71" s="118"/>
      <c r="D71" s="119"/>
      <c r="E71" s="119"/>
      <c r="F71" s="120"/>
      <c r="G71" s="119"/>
      <c r="H71" s="120"/>
    </row>
    <row r="72" spans="1:8" ht="34.5" customHeight="1">
      <c r="A72" s="117">
        <f t="shared" si="1"/>
        <v>70</v>
      </c>
      <c r="B72" s="116"/>
      <c r="C72" s="118"/>
      <c r="D72" s="119"/>
      <c r="E72" s="119"/>
      <c r="F72" s="120"/>
      <c r="G72" s="119"/>
      <c r="H72" s="120"/>
    </row>
    <row r="73" spans="1:8" ht="34.5" customHeight="1">
      <c r="A73" s="117">
        <f t="shared" si="1"/>
        <v>71</v>
      </c>
      <c r="B73" s="116"/>
      <c r="C73" s="118"/>
      <c r="D73" s="119"/>
      <c r="E73" s="119"/>
      <c r="F73" s="120"/>
      <c r="G73" s="119"/>
      <c r="H73" s="120"/>
    </row>
    <row r="74" spans="1:8" ht="34.5" customHeight="1">
      <c r="A74" s="117">
        <f t="shared" si="1"/>
        <v>72</v>
      </c>
      <c r="B74" s="116"/>
      <c r="C74" s="118"/>
      <c r="D74" s="119"/>
      <c r="E74" s="119"/>
      <c r="F74" s="120"/>
      <c r="G74" s="119"/>
      <c r="H74" s="120"/>
    </row>
    <row r="75" spans="1:8" ht="34.5" customHeight="1">
      <c r="A75" s="117">
        <f t="shared" si="1"/>
        <v>73</v>
      </c>
      <c r="B75" s="116"/>
      <c r="C75" s="118"/>
      <c r="D75" s="119"/>
      <c r="E75" s="119"/>
      <c r="F75" s="120"/>
      <c r="G75" s="119"/>
      <c r="H75" s="120"/>
    </row>
    <row r="76" spans="1:8" ht="34.5" customHeight="1">
      <c r="A76" s="117">
        <f t="shared" si="1"/>
        <v>74</v>
      </c>
      <c r="B76" s="116"/>
      <c r="C76" s="118"/>
      <c r="D76" s="119"/>
      <c r="E76" s="119"/>
      <c r="F76" s="120"/>
      <c r="G76" s="119"/>
      <c r="H76" s="120"/>
    </row>
    <row r="77" spans="1:8" ht="34.5" customHeight="1">
      <c r="A77" s="117">
        <f t="shared" si="1"/>
        <v>75</v>
      </c>
      <c r="B77" s="116"/>
      <c r="C77" s="118"/>
      <c r="D77" s="119"/>
      <c r="E77" s="119"/>
      <c r="F77" s="120"/>
      <c r="G77" s="119"/>
      <c r="H77" s="120"/>
    </row>
    <row r="78" spans="1:8" ht="34.5" customHeight="1">
      <c r="A78" s="117">
        <f t="shared" si="1"/>
        <v>76</v>
      </c>
      <c r="B78" s="116"/>
      <c r="C78" s="118"/>
      <c r="D78" s="119"/>
      <c r="E78" s="119"/>
      <c r="F78" s="120"/>
      <c r="G78" s="119"/>
      <c r="H78" s="120"/>
    </row>
    <row r="79" spans="1:8" ht="34.5" customHeight="1">
      <c r="A79" s="117">
        <f t="shared" si="1"/>
        <v>77</v>
      </c>
      <c r="B79" s="116"/>
      <c r="C79" s="118"/>
      <c r="D79" s="119"/>
      <c r="E79" s="119"/>
      <c r="F79" s="120"/>
      <c r="G79" s="119"/>
      <c r="H79" s="120"/>
    </row>
    <row r="80" spans="1:8" ht="34.5" customHeight="1">
      <c r="A80" s="117">
        <f t="shared" si="1"/>
        <v>78</v>
      </c>
      <c r="B80" s="116"/>
      <c r="C80" s="118"/>
      <c r="D80" s="119"/>
      <c r="E80" s="119"/>
      <c r="F80" s="120"/>
      <c r="G80" s="119"/>
      <c r="H80" s="120"/>
    </row>
    <row r="81" spans="1:8" ht="34.5" customHeight="1">
      <c r="A81" s="117">
        <f t="shared" si="1"/>
        <v>79</v>
      </c>
      <c r="B81" s="116"/>
      <c r="C81" s="118"/>
      <c r="D81" s="119"/>
      <c r="E81" s="119"/>
      <c r="F81" s="120"/>
      <c r="G81" s="119"/>
      <c r="H81" s="120"/>
    </row>
    <row r="82" spans="1:8" ht="34.5" customHeight="1">
      <c r="A82" s="117">
        <f t="shared" si="1"/>
        <v>80</v>
      </c>
      <c r="B82" s="116"/>
      <c r="C82" s="118"/>
      <c r="D82" s="119"/>
      <c r="E82" s="119"/>
      <c r="F82" s="120"/>
      <c r="G82" s="119"/>
      <c r="H82" s="120"/>
    </row>
    <row r="83" spans="1:8" ht="34.5" customHeight="1">
      <c r="A83" s="117">
        <f t="shared" si="1"/>
        <v>81</v>
      </c>
      <c r="B83" s="116"/>
      <c r="C83" s="118"/>
      <c r="D83" s="119"/>
      <c r="E83" s="119"/>
      <c r="F83" s="120"/>
      <c r="G83" s="119"/>
      <c r="H83" s="120"/>
    </row>
    <row r="84" spans="1:8" ht="34.5" customHeight="1">
      <c r="A84" s="117">
        <f t="shared" si="1"/>
        <v>82</v>
      </c>
      <c r="B84" s="116"/>
      <c r="C84" s="118"/>
      <c r="D84" s="119"/>
      <c r="E84" s="119"/>
      <c r="F84" s="120"/>
      <c r="G84" s="119"/>
      <c r="H84" s="120"/>
    </row>
    <row r="85" spans="1:8" ht="34.5" customHeight="1">
      <c r="A85" s="117">
        <f t="shared" si="1"/>
        <v>83</v>
      </c>
      <c r="B85" s="116"/>
      <c r="C85" s="118"/>
      <c r="D85" s="119"/>
      <c r="E85" s="119"/>
      <c r="F85" s="120"/>
      <c r="G85" s="119"/>
      <c r="H85" s="120"/>
    </row>
    <row r="86" spans="1:8" ht="34.5" customHeight="1">
      <c r="A86" s="117">
        <f t="shared" si="1"/>
        <v>84</v>
      </c>
      <c r="B86" s="116"/>
      <c r="C86" s="118"/>
      <c r="D86" s="119"/>
      <c r="E86" s="119"/>
      <c r="F86" s="120"/>
      <c r="G86" s="119"/>
      <c r="H86" s="120"/>
    </row>
    <row r="87" spans="1:8" ht="34.5" customHeight="1">
      <c r="A87" s="117">
        <f t="shared" si="1"/>
        <v>85</v>
      </c>
      <c r="B87" s="116"/>
      <c r="C87" s="118"/>
      <c r="D87" s="119"/>
      <c r="E87" s="119"/>
      <c r="F87" s="120"/>
      <c r="G87" s="119"/>
      <c r="H87" s="120"/>
    </row>
    <row r="88" spans="1:8" ht="34.5" customHeight="1">
      <c r="A88" s="117">
        <f t="shared" si="1"/>
        <v>86</v>
      </c>
      <c r="B88" s="116"/>
      <c r="C88" s="118"/>
      <c r="D88" s="119"/>
      <c r="E88" s="119"/>
      <c r="F88" s="120"/>
      <c r="G88" s="119"/>
      <c r="H88" s="120"/>
    </row>
    <row r="89" spans="1:8" ht="34.5" customHeight="1">
      <c r="A89" s="117">
        <f t="shared" si="1"/>
        <v>87</v>
      </c>
      <c r="B89" s="116"/>
      <c r="C89" s="118"/>
      <c r="D89" s="119"/>
      <c r="E89" s="119"/>
      <c r="F89" s="120"/>
      <c r="G89" s="119"/>
      <c r="H89" s="120"/>
    </row>
    <row r="90" spans="1:8" ht="34.5" customHeight="1">
      <c r="A90" s="117">
        <f t="shared" si="1"/>
        <v>88</v>
      </c>
      <c r="B90" s="116"/>
      <c r="C90" s="118"/>
      <c r="D90" s="119"/>
      <c r="E90" s="119"/>
      <c r="F90" s="120"/>
      <c r="G90" s="119"/>
      <c r="H90" s="120"/>
    </row>
    <row r="91" spans="1:8" ht="34.5" customHeight="1">
      <c r="A91" s="117">
        <f t="shared" si="1"/>
        <v>89</v>
      </c>
      <c r="B91" s="116"/>
      <c r="C91" s="118"/>
      <c r="D91" s="119"/>
      <c r="E91" s="119"/>
      <c r="F91" s="120"/>
      <c r="G91" s="119"/>
      <c r="H91" s="120"/>
    </row>
    <row r="92" spans="1:8" ht="34.5" customHeight="1">
      <c r="A92" s="117">
        <f t="shared" si="1"/>
        <v>90</v>
      </c>
      <c r="B92" s="116"/>
      <c r="C92" s="118"/>
      <c r="D92" s="119"/>
      <c r="E92" s="119"/>
      <c r="F92" s="120"/>
      <c r="G92" s="119"/>
      <c r="H92" s="120"/>
    </row>
    <row r="93" spans="1:8" ht="34.5" customHeight="1">
      <c r="A93" s="117">
        <f t="shared" si="1"/>
        <v>91</v>
      </c>
      <c r="B93" s="116"/>
      <c r="C93" s="118"/>
      <c r="D93" s="119"/>
      <c r="E93" s="119"/>
      <c r="F93" s="120"/>
      <c r="G93" s="119"/>
      <c r="H93" s="120"/>
    </row>
    <row r="94" spans="1:8" ht="34.5" customHeight="1">
      <c r="A94" s="117">
        <f t="shared" si="1"/>
        <v>92</v>
      </c>
      <c r="B94" s="116"/>
      <c r="C94" s="118"/>
      <c r="D94" s="119"/>
      <c r="E94" s="119"/>
      <c r="F94" s="120"/>
      <c r="G94" s="119"/>
      <c r="H94" s="120"/>
    </row>
    <row r="95" spans="1:8" ht="34.5" customHeight="1">
      <c r="A95" s="117">
        <f t="shared" si="1"/>
        <v>93</v>
      </c>
      <c r="B95" s="116"/>
      <c r="C95" s="118"/>
      <c r="D95" s="119"/>
      <c r="E95" s="119"/>
      <c r="F95" s="120"/>
      <c r="G95" s="119"/>
      <c r="H95" s="120"/>
    </row>
    <row r="96" spans="1:8" ht="34.5" customHeight="1">
      <c r="A96" s="117">
        <f t="shared" si="1"/>
        <v>94</v>
      </c>
      <c r="B96" s="116"/>
      <c r="C96" s="118"/>
      <c r="D96" s="119"/>
      <c r="E96" s="119"/>
      <c r="F96" s="120"/>
      <c r="G96" s="119"/>
      <c r="H96" s="120"/>
    </row>
    <row r="97" spans="1:8" ht="34.5" customHeight="1">
      <c r="A97" s="117">
        <f t="shared" si="1"/>
        <v>95</v>
      </c>
      <c r="B97" s="116"/>
      <c r="C97" s="118"/>
      <c r="D97" s="119"/>
      <c r="E97" s="119"/>
      <c r="F97" s="120"/>
      <c r="G97" s="119"/>
      <c r="H97" s="120"/>
    </row>
    <row r="98" spans="1:8" ht="34.5" customHeight="1">
      <c r="A98" s="117">
        <f t="shared" si="1"/>
        <v>96</v>
      </c>
      <c r="B98" s="116"/>
      <c r="C98" s="118"/>
      <c r="D98" s="119"/>
      <c r="E98" s="119"/>
      <c r="F98" s="120"/>
      <c r="G98" s="119"/>
      <c r="H98" s="120"/>
    </row>
    <row r="99" spans="1:8" ht="34.5" customHeight="1">
      <c r="A99" s="117">
        <f t="shared" si="1"/>
        <v>97</v>
      </c>
      <c r="B99" s="116"/>
      <c r="C99" s="118"/>
      <c r="D99" s="119"/>
      <c r="E99" s="119"/>
      <c r="F99" s="120"/>
      <c r="G99" s="119"/>
      <c r="H99" s="120"/>
    </row>
    <row r="100" spans="1:8" ht="34.5" customHeight="1">
      <c r="A100" s="117">
        <f t="shared" si="1"/>
        <v>98</v>
      </c>
      <c r="B100" s="116"/>
      <c r="C100" s="118"/>
      <c r="D100" s="119"/>
      <c r="E100" s="119"/>
      <c r="F100" s="120"/>
      <c r="G100" s="119"/>
      <c r="H100" s="120"/>
    </row>
    <row r="101" spans="1:8" ht="34.5" customHeight="1">
      <c r="A101" s="117">
        <f t="shared" si="1"/>
        <v>99</v>
      </c>
      <c r="B101" s="116"/>
      <c r="C101" s="118"/>
      <c r="D101" s="119"/>
      <c r="E101" s="119"/>
      <c r="F101" s="120"/>
      <c r="G101" s="119"/>
      <c r="H101" s="120"/>
    </row>
    <row r="102" spans="1:8" ht="34.5" customHeight="1">
      <c r="A102" s="117">
        <f t="shared" si="1"/>
        <v>100</v>
      </c>
      <c r="B102" s="116"/>
      <c r="C102" s="118"/>
      <c r="D102" s="119"/>
      <c r="E102" s="119"/>
      <c r="F102" s="120"/>
      <c r="G102" s="119"/>
      <c r="H102" s="120"/>
    </row>
    <row r="103" spans="1:8" ht="34.5" customHeight="1">
      <c r="A103" s="117">
        <f t="shared" si="1"/>
        <v>101</v>
      </c>
      <c r="B103" s="116"/>
      <c r="C103" s="118"/>
      <c r="D103" s="119"/>
      <c r="E103" s="119"/>
      <c r="F103" s="120"/>
      <c r="G103" s="119"/>
      <c r="H103" s="120"/>
    </row>
    <row r="104" spans="1:8" ht="34.5" customHeight="1">
      <c r="A104" s="117">
        <f t="shared" si="1"/>
        <v>102</v>
      </c>
      <c r="B104" s="116"/>
      <c r="C104" s="118"/>
      <c r="D104" s="119"/>
      <c r="E104" s="119"/>
      <c r="F104" s="120"/>
      <c r="G104" s="119"/>
      <c r="H104" s="120"/>
    </row>
    <row r="105" spans="1:8" ht="34.5" customHeight="1">
      <c r="A105" s="117">
        <f t="shared" si="1"/>
        <v>103</v>
      </c>
      <c r="B105" s="116"/>
      <c r="C105" s="118"/>
      <c r="D105" s="119"/>
      <c r="E105" s="119"/>
      <c r="F105" s="120"/>
      <c r="G105" s="119"/>
      <c r="H105" s="120"/>
    </row>
    <row r="106" spans="1:8" ht="34.5" customHeight="1">
      <c r="A106" s="117">
        <f t="shared" si="1"/>
        <v>104</v>
      </c>
      <c r="B106" s="116"/>
      <c r="C106" s="118"/>
      <c r="D106" s="119"/>
      <c r="E106" s="119"/>
      <c r="F106" s="120"/>
      <c r="G106" s="119"/>
      <c r="H106" s="120"/>
    </row>
    <row r="107" spans="1:8" ht="34.5" customHeight="1">
      <c r="A107" s="117">
        <f t="shared" si="1"/>
        <v>105</v>
      </c>
      <c r="B107" s="116"/>
      <c r="C107" s="118"/>
      <c r="D107" s="119"/>
      <c r="E107" s="119"/>
      <c r="F107" s="120"/>
      <c r="G107" s="119"/>
      <c r="H107" s="120"/>
    </row>
    <row r="108" spans="1:8" ht="34.5" customHeight="1">
      <c r="A108" s="117">
        <f t="shared" si="1"/>
        <v>106</v>
      </c>
      <c r="B108" s="116"/>
      <c r="C108" s="118"/>
      <c r="D108" s="119"/>
      <c r="E108" s="119"/>
      <c r="F108" s="120"/>
      <c r="G108" s="119"/>
      <c r="H108" s="120"/>
    </row>
    <row r="109" spans="1:8" ht="34.5" customHeight="1">
      <c r="A109" s="117">
        <f t="shared" si="1"/>
        <v>107</v>
      </c>
      <c r="B109" s="116"/>
      <c r="C109" s="118"/>
      <c r="D109" s="119"/>
      <c r="E109" s="119"/>
      <c r="F109" s="120"/>
      <c r="G109" s="119"/>
      <c r="H109" s="120"/>
    </row>
    <row r="110" spans="1:8" ht="34.5" customHeight="1">
      <c r="A110" s="117">
        <f t="shared" si="1"/>
        <v>108</v>
      </c>
      <c r="B110" s="116"/>
      <c r="C110" s="118"/>
      <c r="D110" s="119"/>
      <c r="E110" s="119"/>
      <c r="F110" s="120"/>
      <c r="G110" s="119"/>
      <c r="H110" s="120"/>
    </row>
    <row r="111" spans="1:8" ht="34.5" customHeight="1">
      <c r="A111" s="117">
        <f t="shared" si="1"/>
        <v>109</v>
      </c>
      <c r="B111" s="116"/>
      <c r="C111" s="118"/>
      <c r="D111" s="119"/>
      <c r="E111" s="119"/>
      <c r="F111" s="120"/>
      <c r="G111" s="119"/>
      <c r="H111" s="120"/>
    </row>
    <row r="112" spans="1:8" ht="34.5" customHeight="1">
      <c r="A112" s="117">
        <f t="shared" si="1"/>
        <v>110</v>
      </c>
      <c r="B112" s="116"/>
      <c r="C112" s="118"/>
      <c r="D112" s="119"/>
      <c r="E112" s="119"/>
      <c r="F112" s="120"/>
      <c r="G112" s="119"/>
      <c r="H112" s="120"/>
    </row>
    <row r="113" spans="1:8" ht="34.5" customHeight="1">
      <c r="A113" s="117">
        <f t="shared" si="1"/>
        <v>111</v>
      </c>
      <c r="B113" s="116"/>
      <c r="C113" s="118"/>
      <c r="D113" s="119"/>
      <c r="E113" s="119"/>
      <c r="F113" s="120"/>
      <c r="G113" s="119"/>
      <c r="H113" s="120"/>
    </row>
    <row r="114" spans="1:8" ht="34.5" customHeight="1">
      <c r="A114" s="117">
        <f t="shared" si="1"/>
        <v>112</v>
      </c>
      <c r="B114" s="116"/>
      <c r="C114" s="118"/>
      <c r="D114" s="119"/>
      <c r="E114" s="119"/>
      <c r="F114" s="120"/>
      <c r="G114" s="119"/>
      <c r="H114" s="120"/>
    </row>
    <row r="115" spans="1:8" ht="34.5" customHeight="1">
      <c r="A115" s="117">
        <f t="shared" si="1"/>
        <v>113</v>
      </c>
      <c r="B115" s="116"/>
      <c r="C115" s="118"/>
      <c r="D115" s="119"/>
      <c r="E115" s="119"/>
      <c r="F115" s="120"/>
      <c r="G115" s="119"/>
      <c r="H115" s="120"/>
    </row>
    <row r="116" spans="1:8" ht="34.5" customHeight="1">
      <c r="A116" s="117">
        <f t="shared" si="1"/>
        <v>114</v>
      </c>
      <c r="B116" s="116"/>
      <c r="C116" s="118"/>
      <c r="D116" s="119"/>
      <c r="E116" s="119"/>
      <c r="F116" s="120"/>
      <c r="G116" s="119"/>
      <c r="H116" s="120"/>
    </row>
    <row r="117" spans="1:8" ht="34.5" customHeight="1">
      <c r="A117" s="117">
        <f t="shared" si="1"/>
        <v>115</v>
      </c>
      <c r="B117" s="116"/>
      <c r="C117" s="118"/>
      <c r="D117" s="119"/>
      <c r="E117" s="119"/>
      <c r="F117" s="120"/>
      <c r="G117" s="119"/>
      <c r="H117" s="120"/>
    </row>
    <row r="118" spans="1:8" ht="34.5" customHeight="1">
      <c r="A118" s="117">
        <f t="shared" si="1"/>
        <v>116</v>
      </c>
      <c r="B118" s="116"/>
      <c r="C118" s="118"/>
      <c r="D118" s="119"/>
      <c r="E118" s="119"/>
      <c r="F118" s="120"/>
      <c r="G118" s="119"/>
      <c r="H118" s="120"/>
    </row>
    <row r="119" spans="1:8" ht="34.5" customHeight="1">
      <c r="A119" s="117">
        <f t="shared" si="1"/>
        <v>117</v>
      </c>
      <c r="B119" s="116"/>
      <c r="C119" s="118"/>
      <c r="D119" s="119"/>
      <c r="E119" s="119"/>
      <c r="F119" s="120"/>
      <c r="G119" s="119"/>
      <c r="H119" s="120"/>
    </row>
    <row r="120" spans="1:8" ht="34.5" customHeight="1">
      <c r="A120" s="117">
        <f t="shared" si="1"/>
        <v>118</v>
      </c>
      <c r="B120" s="116"/>
      <c r="C120" s="118"/>
      <c r="D120" s="119"/>
      <c r="E120" s="119"/>
      <c r="F120" s="120"/>
      <c r="G120" s="119"/>
      <c r="H120" s="120"/>
    </row>
    <row r="121" spans="1:8" ht="34.5" customHeight="1">
      <c r="A121" s="117">
        <f t="shared" si="1"/>
        <v>119</v>
      </c>
      <c r="B121" s="116"/>
      <c r="C121" s="118"/>
      <c r="D121" s="119"/>
      <c r="E121" s="119"/>
      <c r="F121" s="120"/>
      <c r="G121" s="119"/>
      <c r="H121" s="120"/>
    </row>
    <row r="122" spans="1:8" ht="34.5" customHeight="1">
      <c r="A122" s="117">
        <f t="shared" si="1"/>
        <v>120</v>
      </c>
      <c r="B122" s="116"/>
      <c r="C122" s="118"/>
      <c r="D122" s="119"/>
      <c r="E122" s="119"/>
      <c r="F122" s="120"/>
      <c r="G122" s="119"/>
      <c r="H122" s="120"/>
    </row>
    <row r="123" spans="1:8" ht="34.5" customHeight="1">
      <c r="A123" s="117">
        <f t="shared" si="1"/>
        <v>121</v>
      </c>
      <c r="B123" s="116"/>
      <c r="C123" s="118"/>
      <c r="D123" s="119"/>
      <c r="E123" s="119"/>
      <c r="F123" s="120"/>
      <c r="G123" s="119"/>
      <c r="H123" s="120"/>
    </row>
    <row r="124" spans="1:8" ht="34.5" customHeight="1">
      <c r="A124" s="117">
        <f t="shared" si="1"/>
        <v>122</v>
      </c>
      <c r="B124" s="116"/>
      <c r="C124" s="118"/>
      <c r="D124" s="119"/>
      <c r="E124" s="119"/>
      <c r="F124" s="120"/>
      <c r="G124" s="119"/>
      <c r="H124" s="120"/>
    </row>
    <row r="125" spans="1:8" ht="34.5" customHeight="1">
      <c r="A125" s="117">
        <f t="shared" si="1"/>
        <v>123</v>
      </c>
      <c r="B125" s="116"/>
      <c r="C125" s="118"/>
      <c r="D125" s="119"/>
      <c r="E125" s="119"/>
      <c r="F125" s="120"/>
      <c r="G125" s="119"/>
      <c r="H125" s="120"/>
    </row>
    <row r="126" spans="1:8" ht="34.5" customHeight="1">
      <c r="A126" s="117">
        <f t="shared" si="1"/>
        <v>124</v>
      </c>
      <c r="B126" s="116"/>
      <c r="C126" s="118"/>
      <c r="D126" s="119"/>
      <c r="E126" s="119"/>
      <c r="F126" s="120"/>
      <c r="G126" s="119"/>
      <c r="H126" s="120"/>
    </row>
    <row r="127" spans="1:8" ht="34.5" customHeight="1">
      <c r="A127" s="117">
        <f t="shared" si="1"/>
        <v>125</v>
      </c>
      <c r="B127" s="116"/>
      <c r="C127" s="118"/>
      <c r="D127" s="119"/>
      <c r="E127" s="119"/>
      <c r="F127" s="120"/>
      <c r="G127" s="119"/>
      <c r="H127" s="120"/>
    </row>
    <row r="128" spans="1:8" ht="34.5" customHeight="1">
      <c r="A128" s="117">
        <f t="shared" si="1"/>
        <v>126</v>
      </c>
      <c r="B128" s="116"/>
      <c r="C128" s="118"/>
      <c r="D128" s="119"/>
      <c r="E128" s="119"/>
      <c r="F128" s="120"/>
      <c r="G128" s="119"/>
      <c r="H128" s="120"/>
    </row>
    <row r="129" spans="1:8" ht="34.5" customHeight="1">
      <c r="A129" s="117">
        <f t="shared" si="1"/>
        <v>127</v>
      </c>
      <c r="B129" s="116"/>
      <c r="C129" s="118"/>
      <c r="D129" s="119"/>
      <c r="E129" s="119"/>
      <c r="F129" s="120"/>
      <c r="G129" s="119"/>
      <c r="H129" s="120"/>
    </row>
    <row r="130" spans="1:8" ht="34.5" customHeight="1">
      <c r="A130" s="117">
        <f t="shared" si="1"/>
        <v>128</v>
      </c>
      <c r="B130" s="116"/>
      <c r="C130" s="118"/>
      <c r="D130" s="119"/>
      <c r="E130" s="119"/>
      <c r="F130" s="120"/>
      <c r="G130" s="119"/>
      <c r="H130" s="120"/>
    </row>
    <row r="131" spans="1:8" ht="34.5" customHeight="1">
      <c r="A131" s="117">
        <f t="shared" si="1"/>
        <v>129</v>
      </c>
      <c r="B131" s="116"/>
      <c r="C131" s="118"/>
      <c r="D131" s="119"/>
      <c r="E131" s="119"/>
      <c r="F131" s="120"/>
      <c r="G131" s="119"/>
      <c r="H131" s="120"/>
    </row>
    <row r="132" spans="1:8" ht="34.5" customHeight="1">
      <c r="A132" s="117">
        <f t="shared" si="1"/>
        <v>130</v>
      </c>
      <c r="B132" s="116"/>
      <c r="C132" s="118"/>
      <c r="D132" s="119"/>
      <c r="E132" s="119"/>
      <c r="F132" s="120"/>
      <c r="G132" s="119"/>
      <c r="H132" s="120"/>
    </row>
    <row r="133" spans="1:8" ht="34.5" customHeight="1">
      <c r="A133" s="117">
        <f aca="true" t="shared" si="2" ref="A133:A196">A132+1</f>
        <v>131</v>
      </c>
      <c r="B133" s="116"/>
      <c r="C133" s="118"/>
      <c r="D133" s="119"/>
      <c r="E133" s="119"/>
      <c r="F133" s="120"/>
      <c r="G133" s="119"/>
      <c r="H133" s="120"/>
    </row>
    <row r="134" spans="1:8" ht="34.5" customHeight="1">
      <c r="A134" s="117">
        <f t="shared" si="2"/>
        <v>132</v>
      </c>
      <c r="B134" s="116"/>
      <c r="C134" s="118"/>
      <c r="D134" s="119"/>
      <c r="E134" s="119"/>
      <c r="F134" s="120"/>
      <c r="G134" s="119"/>
      <c r="H134" s="120"/>
    </row>
    <row r="135" spans="1:8" ht="34.5" customHeight="1">
      <c r="A135" s="117">
        <f t="shared" si="2"/>
        <v>133</v>
      </c>
      <c r="B135" s="116"/>
      <c r="C135" s="118"/>
      <c r="D135" s="119"/>
      <c r="E135" s="119"/>
      <c r="F135" s="120"/>
      <c r="G135" s="119"/>
      <c r="H135" s="120"/>
    </row>
    <row r="136" spans="1:8" ht="34.5" customHeight="1">
      <c r="A136" s="117">
        <f t="shared" si="2"/>
        <v>134</v>
      </c>
      <c r="B136" s="116"/>
      <c r="C136" s="118"/>
      <c r="D136" s="119"/>
      <c r="E136" s="119"/>
      <c r="F136" s="120"/>
      <c r="G136" s="119"/>
      <c r="H136" s="120"/>
    </row>
    <row r="137" spans="1:8" ht="34.5" customHeight="1">
      <c r="A137" s="117">
        <f t="shared" si="2"/>
        <v>135</v>
      </c>
      <c r="B137" s="116"/>
      <c r="C137" s="118"/>
      <c r="D137" s="119"/>
      <c r="E137" s="119"/>
      <c r="F137" s="120"/>
      <c r="G137" s="119"/>
      <c r="H137" s="120"/>
    </row>
    <row r="138" spans="1:8" ht="34.5" customHeight="1">
      <c r="A138" s="117">
        <f t="shared" si="2"/>
        <v>136</v>
      </c>
      <c r="B138" s="116"/>
      <c r="C138" s="118"/>
      <c r="D138" s="119"/>
      <c r="E138" s="119"/>
      <c r="F138" s="120"/>
      <c r="G138" s="119"/>
      <c r="H138" s="120"/>
    </row>
    <row r="139" spans="1:8" ht="34.5" customHeight="1">
      <c r="A139" s="117">
        <f t="shared" si="2"/>
        <v>137</v>
      </c>
      <c r="B139" s="116"/>
      <c r="C139" s="118"/>
      <c r="D139" s="119"/>
      <c r="E139" s="119"/>
      <c r="F139" s="120"/>
      <c r="G139" s="119"/>
      <c r="H139" s="120"/>
    </row>
    <row r="140" spans="1:8" ht="34.5" customHeight="1">
      <c r="A140" s="117">
        <f t="shared" si="2"/>
        <v>138</v>
      </c>
      <c r="B140" s="116"/>
      <c r="C140" s="118"/>
      <c r="D140" s="119"/>
      <c r="E140" s="119"/>
      <c r="F140" s="120"/>
      <c r="G140" s="119"/>
      <c r="H140" s="120"/>
    </row>
    <row r="141" spans="1:8" ht="34.5" customHeight="1">
      <c r="A141" s="117">
        <f t="shared" si="2"/>
        <v>139</v>
      </c>
      <c r="B141" s="116"/>
      <c r="C141" s="118"/>
      <c r="D141" s="119"/>
      <c r="E141" s="119"/>
      <c r="F141" s="120"/>
      <c r="G141" s="119"/>
      <c r="H141" s="120"/>
    </row>
    <row r="142" spans="1:8" ht="34.5" customHeight="1">
      <c r="A142" s="117">
        <f t="shared" si="2"/>
        <v>140</v>
      </c>
      <c r="B142" s="116"/>
      <c r="C142" s="118"/>
      <c r="D142" s="119"/>
      <c r="E142" s="119"/>
      <c r="F142" s="120"/>
      <c r="G142" s="119"/>
      <c r="H142" s="120"/>
    </row>
    <row r="143" spans="1:8" ht="34.5" customHeight="1">
      <c r="A143" s="117">
        <f t="shared" si="2"/>
        <v>141</v>
      </c>
      <c r="B143" s="116"/>
      <c r="C143" s="118"/>
      <c r="D143" s="119"/>
      <c r="E143" s="119"/>
      <c r="F143" s="120"/>
      <c r="G143" s="119"/>
      <c r="H143" s="120"/>
    </row>
    <row r="144" spans="1:8" ht="34.5" customHeight="1">
      <c r="A144" s="117">
        <f t="shared" si="2"/>
        <v>142</v>
      </c>
      <c r="B144" s="116"/>
      <c r="C144" s="118"/>
      <c r="D144" s="119"/>
      <c r="E144" s="119"/>
      <c r="F144" s="120"/>
      <c r="G144" s="119"/>
      <c r="H144" s="120"/>
    </row>
    <row r="145" spans="1:8" ht="34.5" customHeight="1">
      <c r="A145" s="117">
        <f t="shared" si="2"/>
        <v>143</v>
      </c>
      <c r="B145" s="116"/>
      <c r="C145" s="118"/>
      <c r="D145" s="119"/>
      <c r="E145" s="119"/>
      <c r="F145" s="120"/>
      <c r="G145" s="119"/>
      <c r="H145" s="120"/>
    </row>
    <row r="146" spans="1:8" ht="34.5" customHeight="1">
      <c r="A146" s="117">
        <f t="shared" si="2"/>
        <v>144</v>
      </c>
      <c r="B146" s="116"/>
      <c r="C146" s="118"/>
      <c r="D146" s="119"/>
      <c r="E146" s="119"/>
      <c r="F146" s="120"/>
      <c r="G146" s="119"/>
      <c r="H146" s="120"/>
    </row>
    <row r="147" spans="1:8" ht="34.5" customHeight="1">
      <c r="A147" s="117">
        <f t="shared" si="2"/>
        <v>145</v>
      </c>
      <c r="B147" s="116"/>
      <c r="C147" s="118"/>
      <c r="D147" s="119"/>
      <c r="E147" s="119"/>
      <c r="F147" s="120"/>
      <c r="G147" s="119"/>
      <c r="H147" s="120"/>
    </row>
    <row r="148" spans="1:8" ht="34.5" customHeight="1">
      <c r="A148" s="117">
        <f t="shared" si="2"/>
        <v>146</v>
      </c>
      <c r="B148" s="116"/>
      <c r="C148" s="118"/>
      <c r="D148" s="119"/>
      <c r="E148" s="119"/>
      <c r="F148" s="120"/>
      <c r="G148" s="119"/>
      <c r="H148" s="120"/>
    </row>
    <row r="149" spans="1:8" ht="34.5" customHeight="1">
      <c r="A149" s="117">
        <f t="shared" si="2"/>
        <v>147</v>
      </c>
      <c r="B149" s="116"/>
      <c r="C149" s="118"/>
      <c r="D149" s="119"/>
      <c r="E149" s="119"/>
      <c r="F149" s="120"/>
      <c r="G149" s="119"/>
      <c r="H149" s="120"/>
    </row>
    <row r="150" spans="1:8" ht="34.5" customHeight="1">
      <c r="A150" s="117">
        <f t="shared" si="2"/>
        <v>148</v>
      </c>
      <c r="B150" s="116"/>
      <c r="C150" s="118"/>
      <c r="D150" s="119"/>
      <c r="E150" s="119"/>
      <c r="F150" s="120"/>
      <c r="G150" s="119"/>
      <c r="H150" s="120"/>
    </row>
    <row r="151" spans="1:8" ht="34.5" customHeight="1">
      <c r="A151" s="117">
        <f t="shared" si="2"/>
        <v>149</v>
      </c>
      <c r="B151" s="116"/>
      <c r="C151" s="118"/>
      <c r="D151" s="119"/>
      <c r="E151" s="119"/>
      <c r="F151" s="120"/>
      <c r="G151" s="119"/>
      <c r="H151" s="120"/>
    </row>
    <row r="152" spans="1:8" ht="34.5" customHeight="1">
      <c r="A152" s="117">
        <f t="shared" si="2"/>
        <v>150</v>
      </c>
      <c r="B152" s="116"/>
      <c r="C152" s="118"/>
      <c r="D152" s="119"/>
      <c r="E152" s="119"/>
      <c r="F152" s="120"/>
      <c r="G152" s="119"/>
      <c r="H152" s="120"/>
    </row>
    <row r="153" spans="1:8" ht="34.5" customHeight="1">
      <c r="A153" s="117">
        <f t="shared" si="2"/>
        <v>151</v>
      </c>
      <c r="B153" s="116"/>
      <c r="C153" s="118"/>
      <c r="D153" s="119"/>
      <c r="E153" s="119"/>
      <c r="F153" s="120"/>
      <c r="G153" s="119"/>
      <c r="H153" s="120"/>
    </row>
    <row r="154" spans="1:8" ht="34.5" customHeight="1">
      <c r="A154" s="117">
        <f t="shared" si="2"/>
        <v>152</v>
      </c>
      <c r="B154" s="116"/>
      <c r="C154" s="118"/>
      <c r="D154" s="119"/>
      <c r="E154" s="119"/>
      <c r="F154" s="120"/>
      <c r="G154" s="119"/>
      <c r="H154" s="120"/>
    </row>
    <row r="155" spans="1:8" ht="34.5" customHeight="1">
      <c r="A155" s="117">
        <f t="shared" si="2"/>
        <v>153</v>
      </c>
      <c r="B155" s="116"/>
      <c r="C155" s="118"/>
      <c r="D155" s="119"/>
      <c r="E155" s="119"/>
      <c r="F155" s="120"/>
      <c r="G155" s="119"/>
      <c r="H155" s="120"/>
    </row>
    <row r="156" spans="1:8" ht="34.5" customHeight="1">
      <c r="A156" s="117">
        <f t="shared" si="2"/>
        <v>154</v>
      </c>
      <c r="B156" s="116"/>
      <c r="C156" s="118"/>
      <c r="D156" s="119"/>
      <c r="E156" s="119"/>
      <c r="F156" s="120"/>
      <c r="G156" s="119"/>
      <c r="H156" s="120"/>
    </row>
    <row r="157" spans="1:8" ht="34.5" customHeight="1">
      <c r="A157" s="117">
        <f t="shared" si="2"/>
        <v>155</v>
      </c>
      <c r="B157" s="116"/>
      <c r="C157" s="118"/>
      <c r="D157" s="119"/>
      <c r="E157" s="119"/>
      <c r="F157" s="120"/>
      <c r="G157" s="119"/>
      <c r="H157" s="120"/>
    </row>
    <row r="158" spans="1:8" ht="34.5" customHeight="1">
      <c r="A158" s="117">
        <f t="shared" si="2"/>
        <v>156</v>
      </c>
      <c r="B158" s="116"/>
      <c r="C158" s="118"/>
      <c r="D158" s="119"/>
      <c r="E158" s="119"/>
      <c r="F158" s="120"/>
      <c r="G158" s="119"/>
      <c r="H158" s="120"/>
    </row>
    <row r="159" spans="1:8" ht="34.5" customHeight="1">
      <c r="A159" s="117">
        <f t="shared" si="2"/>
        <v>157</v>
      </c>
      <c r="B159" s="116"/>
      <c r="C159" s="118"/>
      <c r="D159" s="119"/>
      <c r="E159" s="119"/>
      <c r="F159" s="120"/>
      <c r="G159" s="119"/>
      <c r="H159" s="120"/>
    </row>
    <row r="160" spans="1:8" ht="34.5" customHeight="1">
      <c r="A160" s="117">
        <f t="shared" si="2"/>
        <v>158</v>
      </c>
      <c r="B160" s="116"/>
      <c r="C160" s="118"/>
      <c r="D160" s="119"/>
      <c r="E160" s="119"/>
      <c r="F160" s="120"/>
      <c r="G160" s="119"/>
      <c r="H160" s="120"/>
    </row>
    <row r="161" spans="1:8" ht="34.5" customHeight="1">
      <c r="A161" s="117">
        <f t="shared" si="2"/>
        <v>159</v>
      </c>
      <c r="B161" s="116"/>
      <c r="C161" s="118"/>
      <c r="D161" s="119"/>
      <c r="E161" s="119"/>
      <c r="F161" s="120"/>
      <c r="G161" s="119"/>
      <c r="H161" s="120"/>
    </row>
    <row r="162" spans="1:8" ht="34.5" customHeight="1">
      <c r="A162" s="117">
        <f t="shared" si="2"/>
        <v>160</v>
      </c>
      <c r="B162" s="116"/>
      <c r="C162" s="118"/>
      <c r="D162" s="119"/>
      <c r="E162" s="119"/>
      <c r="F162" s="120"/>
      <c r="G162" s="119"/>
      <c r="H162" s="120"/>
    </row>
    <row r="163" spans="1:8" ht="34.5" customHeight="1">
      <c r="A163" s="117">
        <f t="shared" si="2"/>
        <v>161</v>
      </c>
      <c r="B163" s="116"/>
      <c r="C163" s="118"/>
      <c r="D163" s="119"/>
      <c r="E163" s="119"/>
      <c r="F163" s="120"/>
      <c r="G163" s="119"/>
      <c r="H163" s="120"/>
    </row>
    <row r="164" spans="1:8" ht="34.5" customHeight="1">
      <c r="A164" s="117">
        <f t="shared" si="2"/>
        <v>162</v>
      </c>
      <c r="B164" s="116"/>
      <c r="C164" s="118"/>
      <c r="D164" s="119"/>
      <c r="E164" s="119"/>
      <c r="F164" s="120"/>
      <c r="G164" s="119"/>
      <c r="H164" s="120"/>
    </row>
    <row r="165" spans="1:8" ht="34.5" customHeight="1">
      <c r="A165" s="117">
        <f t="shared" si="2"/>
        <v>163</v>
      </c>
      <c r="B165" s="116"/>
      <c r="C165" s="118"/>
      <c r="D165" s="119"/>
      <c r="E165" s="119"/>
      <c r="F165" s="120"/>
      <c r="G165" s="119"/>
      <c r="H165" s="120"/>
    </row>
    <row r="166" spans="1:8" ht="34.5" customHeight="1">
      <c r="A166" s="117">
        <f t="shared" si="2"/>
        <v>164</v>
      </c>
      <c r="B166" s="116"/>
      <c r="C166" s="118"/>
      <c r="D166" s="119"/>
      <c r="E166" s="119"/>
      <c r="F166" s="120"/>
      <c r="G166" s="119"/>
      <c r="H166" s="120"/>
    </row>
    <row r="167" spans="1:8" ht="34.5" customHeight="1">
      <c r="A167" s="117">
        <f t="shared" si="2"/>
        <v>165</v>
      </c>
      <c r="B167" s="116"/>
      <c r="C167" s="118"/>
      <c r="D167" s="119"/>
      <c r="E167" s="119"/>
      <c r="F167" s="120"/>
      <c r="G167" s="119"/>
      <c r="H167" s="120"/>
    </row>
    <row r="168" spans="1:8" ht="34.5" customHeight="1">
      <c r="A168" s="117">
        <f t="shared" si="2"/>
        <v>166</v>
      </c>
      <c r="B168" s="116"/>
      <c r="C168" s="118"/>
      <c r="D168" s="119"/>
      <c r="E168" s="119"/>
      <c r="F168" s="120"/>
      <c r="G168" s="119"/>
      <c r="H168" s="120"/>
    </row>
    <row r="169" spans="1:8" ht="34.5" customHeight="1">
      <c r="A169" s="117">
        <f t="shared" si="2"/>
        <v>167</v>
      </c>
      <c r="B169" s="116"/>
      <c r="C169" s="118"/>
      <c r="D169" s="119"/>
      <c r="E169" s="119"/>
      <c r="F169" s="120"/>
      <c r="G169" s="119"/>
      <c r="H169" s="120"/>
    </row>
    <row r="170" spans="1:8" ht="34.5" customHeight="1">
      <c r="A170" s="117">
        <f t="shared" si="2"/>
        <v>168</v>
      </c>
      <c r="B170" s="116"/>
      <c r="C170" s="118"/>
      <c r="D170" s="119"/>
      <c r="E170" s="119"/>
      <c r="F170" s="120"/>
      <c r="G170" s="119"/>
      <c r="H170" s="120"/>
    </row>
    <row r="171" spans="1:8" ht="34.5" customHeight="1">
      <c r="A171" s="117">
        <f t="shared" si="2"/>
        <v>169</v>
      </c>
      <c r="B171" s="116"/>
      <c r="C171" s="118"/>
      <c r="D171" s="119"/>
      <c r="E171" s="119"/>
      <c r="F171" s="120"/>
      <c r="G171" s="119"/>
      <c r="H171" s="120"/>
    </row>
    <row r="172" spans="1:8" ht="34.5" customHeight="1">
      <c r="A172" s="117">
        <f t="shared" si="2"/>
        <v>170</v>
      </c>
      <c r="B172" s="116"/>
      <c r="C172" s="118"/>
      <c r="D172" s="119"/>
      <c r="E172" s="119"/>
      <c r="F172" s="120"/>
      <c r="G172" s="119"/>
      <c r="H172" s="120"/>
    </row>
    <row r="173" spans="1:8" ht="34.5" customHeight="1">
      <c r="A173" s="117">
        <f t="shared" si="2"/>
        <v>171</v>
      </c>
      <c r="B173" s="116"/>
      <c r="C173" s="118"/>
      <c r="D173" s="119"/>
      <c r="E173" s="119"/>
      <c r="F173" s="120"/>
      <c r="G173" s="119"/>
      <c r="H173" s="120"/>
    </row>
    <row r="174" spans="1:8" ht="34.5" customHeight="1">
      <c r="A174" s="117">
        <f t="shared" si="2"/>
        <v>172</v>
      </c>
      <c r="B174" s="116"/>
      <c r="C174" s="118"/>
      <c r="D174" s="119"/>
      <c r="E174" s="119"/>
      <c r="F174" s="120"/>
      <c r="G174" s="119"/>
      <c r="H174" s="120"/>
    </row>
    <row r="175" spans="1:8" ht="34.5" customHeight="1">
      <c r="A175" s="117">
        <f t="shared" si="2"/>
        <v>173</v>
      </c>
      <c r="B175" s="116"/>
      <c r="C175" s="118"/>
      <c r="D175" s="119"/>
      <c r="E175" s="119"/>
      <c r="F175" s="120"/>
      <c r="G175" s="119"/>
      <c r="H175" s="120"/>
    </row>
    <row r="176" spans="1:8" ht="34.5" customHeight="1">
      <c r="A176" s="117">
        <f t="shared" si="2"/>
        <v>174</v>
      </c>
      <c r="B176" s="116"/>
      <c r="C176" s="118"/>
      <c r="D176" s="119"/>
      <c r="E176" s="119"/>
      <c r="F176" s="120"/>
      <c r="G176" s="119"/>
      <c r="H176" s="120"/>
    </row>
    <row r="177" spans="1:8" ht="34.5" customHeight="1">
      <c r="A177" s="117">
        <f t="shared" si="2"/>
        <v>175</v>
      </c>
      <c r="B177" s="116"/>
      <c r="C177" s="118"/>
      <c r="D177" s="119"/>
      <c r="E177" s="119"/>
      <c r="F177" s="120"/>
      <c r="G177" s="119"/>
      <c r="H177" s="120"/>
    </row>
    <row r="178" spans="1:8" ht="34.5" customHeight="1">
      <c r="A178" s="117">
        <f t="shared" si="2"/>
        <v>176</v>
      </c>
      <c r="B178" s="116"/>
      <c r="C178" s="118"/>
      <c r="D178" s="119"/>
      <c r="E178" s="119"/>
      <c r="F178" s="120"/>
      <c r="G178" s="119"/>
      <c r="H178" s="120"/>
    </row>
    <row r="179" spans="1:8" ht="34.5" customHeight="1">
      <c r="A179" s="117">
        <f t="shared" si="2"/>
        <v>177</v>
      </c>
      <c r="B179" s="116"/>
      <c r="C179" s="118"/>
      <c r="D179" s="119"/>
      <c r="E179" s="119"/>
      <c r="F179" s="120"/>
      <c r="G179" s="119"/>
      <c r="H179" s="120"/>
    </row>
    <row r="180" spans="1:8" ht="34.5" customHeight="1">
      <c r="A180" s="117">
        <f t="shared" si="2"/>
        <v>178</v>
      </c>
      <c r="B180" s="116"/>
      <c r="C180" s="118"/>
      <c r="D180" s="119"/>
      <c r="E180" s="119"/>
      <c r="F180" s="120"/>
      <c r="G180" s="119"/>
      <c r="H180" s="120"/>
    </row>
    <row r="181" spans="1:8" ht="34.5" customHeight="1">
      <c r="A181" s="117">
        <f t="shared" si="2"/>
        <v>179</v>
      </c>
      <c r="B181" s="116"/>
      <c r="C181" s="118"/>
      <c r="D181" s="119"/>
      <c r="E181" s="119"/>
      <c r="F181" s="120"/>
      <c r="G181" s="119"/>
      <c r="H181" s="120"/>
    </row>
    <row r="182" spans="1:8" ht="34.5" customHeight="1">
      <c r="A182" s="117">
        <f t="shared" si="2"/>
        <v>180</v>
      </c>
      <c r="B182" s="116"/>
      <c r="C182" s="118"/>
      <c r="D182" s="119"/>
      <c r="E182" s="119"/>
      <c r="F182" s="120"/>
      <c r="G182" s="119"/>
      <c r="H182" s="120"/>
    </row>
    <row r="183" spans="1:8" ht="34.5" customHeight="1">
      <c r="A183" s="117">
        <f t="shared" si="2"/>
        <v>181</v>
      </c>
      <c r="B183" s="116"/>
      <c r="C183" s="118"/>
      <c r="D183" s="119"/>
      <c r="E183" s="119"/>
      <c r="F183" s="120"/>
      <c r="G183" s="119"/>
      <c r="H183" s="120"/>
    </row>
    <row r="184" spans="1:8" ht="34.5" customHeight="1">
      <c r="A184" s="117">
        <f t="shared" si="2"/>
        <v>182</v>
      </c>
      <c r="B184" s="116"/>
      <c r="C184" s="118"/>
      <c r="D184" s="119"/>
      <c r="E184" s="119"/>
      <c r="F184" s="120"/>
      <c r="G184" s="119"/>
      <c r="H184" s="120"/>
    </row>
    <row r="185" spans="1:8" ht="34.5" customHeight="1">
      <c r="A185" s="117">
        <f t="shared" si="2"/>
        <v>183</v>
      </c>
      <c r="B185" s="116"/>
      <c r="C185" s="118"/>
      <c r="D185" s="119"/>
      <c r="E185" s="119"/>
      <c r="F185" s="120"/>
      <c r="G185" s="119"/>
      <c r="H185" s="120"/>
    </row>
    <row r="186" spans="1:8" ht="34.5" customHeight="1">
      <c r="A186" s="117">
        <f t="shared" si="2"/>
        <v>184</v>
      </c>
      <c r="B186" s="116"/>
      <c r="C186" s="118"/>
      <c r="D186" s="119"/>
      <c r="E186" s="119"/>
      <c r="F186" s="120"/>
      <c r="G186" s="119"/>
      <c r="H186" s="120"/>
    </row>
    <row r="187" spans="1:8" ht="34.5" customHeight="1">
      <c r="A187" s="117">
        <f t="shared" si="2"/>
        <v>185</v>
      </c>
      <c r="B187" s="116"/>
      <c r="C187" s="118"/>
      <c r="D187" s="119"/>
      <c r="E187" s="119"/>
      <c r="F187" s="120"/>
      <c r="G187" s="119"/>
      <c r="H187" s="120"/>
    </row>
    <row r="188" spans="1:8" ht="34.5" customHeight="1">
      <c r="A188" s="117">
        <f t="shared" si="2"/>
        <v>186</v>
      </c>
      <c r="B188" s="116"/>
      <c r="C188" s="118"/>
      <c r="D188" s="119"/>
      <c r="E188" s="119"/>
      <c r="F188" s="120"/>
      <c r="G188" s="119"/>
      <c r="H188" s="120"/>
    </row>
    <row r="189" spans="1:8" ht="34.5" customHeight="1">
      <c r="A189" s="117">
        <f t="shared" si="2"/>
        <v>187</v>
      </c>
      <c r="B189" s="116"/>
      <c r="C189" s="118"/>
      <c r="D189" s="119"/>
      <c r="E189" s="119"/>
      <c r="F189" s="120"/>
      <c r="G189" s="119"/>
      <c r="H189" s="120"/>
    </row>
    <row r="190" spans="1:8" ht="34.5" customHeight="1">
      <c r="A190" s="117">
        <f t="shared" si="2"/>
        <v>188</v>
      </c>
      <c r="B190" s="116"/>
      <c r="C190" s="118"/>
      <c r="D190" s="119"/>
      <c r="E190" s="119"/>
      <c r="F190" s="120"/>
      <c r="G190" s="119"/>
      <c r="H190" s="120"/>
    </row>
    <row r="191" spans="1:8" ht="34.5" customHeight="1">
      <c r="A191" s="117">
        <f t="shared" si="2"/>
        <v>189</v>
      </c>
      <c r="B191" s="116"/>
      <c r="C191" s="118"/>
      <c r="D191" s="119"/>
      <c r="E191" s="119"/>
      <c r="F191" s="120"/>
      <c r="G191" s="119"/>
      <c r="H191" s="120"/>
    </row>
    <row r="192" spans="1:8" ht="34.5" customHeight="1">
      <c r="A192" s="117">
        <f t="shared" si="2"/>
        <v>190</v>
      </c>
      <c r="B192" s="116"/>
      <c r="C192" s="118"/>
      <c r="D192" s="119"/>
      <c r="E192" s="119"/>
      <c r="F192" s="120"/>
      <c r="G192" s="119"/>
      <c r="H192" s="120"/>
    </row>
    <row r="193" spans="1:8" ht="34.5" customHeight="1">
      <c r="A193" s="117">
        <f t="shared" si="2"/>
        <v>191</v>
      </c>
      <c r="B193" s="116"/>
      <c r="C193" s="118"/>
      <c r="D193" s="119"/>
      <c r="E193" s="119"/>
      <c r="F193" s="120"/>
      <c r="G193" s="119"/>
      <c r="H193" s="120"/>
    </row>
    <row r="194" spans="1:8" ht="34.5" customHeight="1">
      <c r="A194" s="117">
        <f t="shared" si="2"/>
        <v>192</v>
      </c>
      <c r="B194" s="116"/>
      <c r="C194" s="118"/>
      <c r="D194" s="119"/>
      <c r="E194" s="119"/>
      <c r="F194" s="120"/>
      <c r="G194" s="119"/>
      <c r="H194" s="120"/>
    </row>
    <row r="195" spans="1:8" ht="34.5" customHeight="1">
      <c r="A195" s="117">
        <f t="shared" si="2"/>
        <v>193</v>
      </c>
      <c r="B195" s="116"/>
      <c r="C195" s="118"/>
      <c r="D195" s="119"/>
      <c r="E195" s="119"/>
      <c r="F195" s="120"/>
      <c r="G195" s="119"/>
      <c r="H195" s="120"/>
    </row>
    <row r="196" spans="1:8" ht="34.5" customHeight="1">
      <c r="A196" s="117">
        <f t="shared" si="2"/>
        <v>194</v>
      </c>
      <c r="B196" s="116"/>
      <c r="C196" s="118"/>
      <c r="D196" s="119"/>
      <c r="E196" s="119"/>
      <c r="F196" s="120"/>
      <c r="G196" s="119"/>
      <c r="H196" s="120"/>
    </row>
    <row r="197" spans="1:8" ht="34.5" customHeight="1">
      <c r="A197" s="117">
        <f aca="true" t="shared" si="3" ref="A197:A202">A196+1</f>
        <v>195</v>
      </c>
      <c r="B197" s="116"/>
      <c r="C197" s="118"/>
      <c r="D197" s="119"/>
      <c r="E197" s="119"/>
      <c r="F197" s="120"/>
      <c r="G197" s="119"/>
      <c r="H197" s="120"/>
    </row>
    <row r="198" spans="1:8" ht="34.5" customHeight="1">
      <c r="A198" s="117">
        <f t="shared" si="3"/>
        <v>196</v>
      </c>
      <c r="B198" s="116"/>
      <c r="C198" s="118"/>
      <c r="D198" s="119"/>
      <c r="E198" s="119"/>
      <c r="F198" s="120"/>
      <c r="G198" s="119"/>
      <c r="H198" s="120"/>
    </row>
    <row r="199" spans="1:8" ht="34.5" customHeight="1">
      <c r="A199" s="117">
        <f t="shared" si="3"/>
        <v>197</v>
      </c>
      <c r="B199" s="116"/>
      <c r="C199" s="118"/>
      <c r="D199" s="119"/>
      <c r="E199" s="119"/>
      <c r="F199" s="120"/>
      <c r="G199" s="119"/>
      <c r="H199" s="120"/>
    </row>
    <row r="200" spans="1:8" ht="34.5" customHeight="1">
      <c r="A200" s="117">
        <f t="shared" si="3"/>
        <v>198</v>
      </c>
      <c r="B200" s="116"/>
      <c r="C200" s="118"/>
      <c r="D200" s="119"/>
      <c r="E200" s="119"/>
      <c r="F200" s="120"/>
      <c r="G200" s="119"/>
      <c r="H200" s="120"/>
    </row>
    <row r="201" spans="1:8" ht="34.5" customHeight="1">
      <c r="A201" s="117">
        <f t="shared" si="3"/>
        <v>199</v>
      </c>
      <c r="B201" s="116"/>
      <c r="C201" s="118"/>
      <c r="D201" s="119"/>
      <c r="E201" s="119"/>
      <c r="F201" s="120"/>
      <c r="G201" s="119"/>
      <c r="H201" s="120"/>
    </row>
    <row r="202" spans="1:8" ht="34.5" customHeight="1">
      <c r="A202" s="117">
        <f t="shared" si="3"/>
        <v>200</v>
      </c>
      <c r="B202" s="116"/>
      <c r="C202" s="118"/>
      <c r="D202" s="119"/>
      <c r="E202" s="119"/>
      <c r="F202" s="120"/>
      <c r="G202" s="119"/>
      <c r="H202" s="120"/>
    </row>
    <row r="203" spans="1:8" ht="8.25" customHeight="1">
      <c r="A203" s="112"/>
      <c r="B203" s="113"/>
      <c r="C203" s="114"/>
      <c r="D203" s="115"/>
      <c r="E203" s="115"/>
      <c r="F203" s="113"/>
      <c r="G203" s="115"/>
      <c r="H203" s="113"/>
    </row>
  </sheetData>
  <sheetProtection password="DCD3" sheet="1" objects="1" scenarios="1"/>
  <mergeCells count="1">
    <mergeCell ref="A1:H1"/>
  </mergeCells>
  <printOptions gridLines="1" horizontalCentered="1"/>
  <pageMargins left="0.5511811023622047" right="0.5905511811023623" top="0.7480314960629921" bottom="0.7480314960629921" header="0.31496062992125984" footer="0.31496062992125984"/>
  <pageSetup horizontalDpi="600" verticalDpi="600" orientation="portrait" r:id="rId3"/>
  <legacyDrawing r:id="rId2"/>
  <oleObjects>
    <oleObject progId="MSPhotoEd.3" shapeId="121407962" r:id="rId1"/>
  </oleObjects>
</worksheet>
</file>

<file path=xl/worksheets/sheet11.xml><?xml version="1.0" encoding="utf-8"?>
<worksheet xmlns="http://schemas.openxmlformats.org/spreadsheetml/2006/main" xmlns:r="http://schemas.openxmlformats.org/officeDocument/2006/relationships">
  <sheetPr codeName="Sheet8"/>
  <dimension ref="B2:J141"/>
  <sheetViews>
    <sheetView showGridLines="0" showRowColHeaders="0" zoomScalePageLayoutView="0" workbookViewId="0" topLeftCell="A1">
      <selection activeCell="B2" sqref="B2:J2"/>
    </sheetView>
  </sheetViews>
  <sheetFormatPr defaultColWidth="9.140625" defaultRowHeight="12.75"/>
  <cols>
    <col min="1" max="1" width="3.140625" style="191" customWidth="1"/>
    <col min="2" max="10" width="9.140625" style="191" customWidth="1"/>
    <col min="11" max="11" width="2.7109375" style="191" customWidth="1"/>
    <col min="12" max="16384" width="9.140625" style="191" customWidth="1"/>
  </cols>
  <sheetData>
    <row r="2" spans="2:10" ht="21">
      <c r="B2" s="371" t="s">
        <v>359</v>
      </c>
      <c r="C2" s="371"/>
      <c r="D2" s="371"/>
      <c r="E2" s="371"/>
      <c r="F2" s="371"/>
      <c r="G2" s="371"/>
      <c r="H2" s="371"/>
      <c r="I2" s="371"/>
      <c r="J2" s="371"/>
    </row>
    <row r="3" spans="2:10" ht="30" customHeight="1">
      <c r="B3" s="376" t="s">
        <v>360</v>
      </c>
      <c r="C3" s="376"/>
      <c r="D3" s="376"/>
      <c r="E3" s="376"/>
      <c r="F3" s="376"/>
      <c r="G3" s="376"/>
      <c r="H3" s="376"/>
      <c r="I3" s="376"/>
      <c r="J3" s="376"/>
    </row>
    <row r="4" spans="2:10" ht="49.5" customHeight="1">
      <c r="B4" s="379" t="s">
        <v>480</v>
      </c>
      <c r="C4" s="379"/>
      <c r="D4" s="379"/>
      <c r="E4" s="379"/>
      <c r="F4" s="379" t="s">
        <v>615</v>
      </c>
      <c r="G4" s="379"/>
      <c r="H4" s="283">
        <v>10000</v>
      </c>
      <c r="I4" s="379" t="s">
        <v>616</v>
      </c>
      <c r="J4" s="379"/>
    </row>
    <row r="5" spans="2:10" ht="19.5" customHeight="1">
      <c r="B5" s="374" t="s">
        <v>361</v>
      </c>
      <c r="C5" s="374"/>
      <c r="D5" s="374"/>
      <c r="E5" s="374"/>
      <c r="F5" s="374"/>
      <c r="G5" s="374"/>
      <c r="H5" s="374"/>
      <c r="I5" s="374"/>
      <c r="J5" s="374"/>
    </row>
    <row r="6" ht="19.5" customHeight="1">
      <c r="B6" s="191" t="s">
        <v>362</v>
      </c>
    </row>
    <row r="7" spans="2:5" ht="30" customHeight="1">
      <c r="B7" s="377">
        <v>43412</v>
      </c>
      <c r="C7" s="377"/>
      <c r="D7" s="377"/>
      <c r="E7" s="377"/>
    </row>
    <row r="8" spans="2:10" ht="30" customHeight="1">
      <c r="B8" s="191" t="s">
        <v>363</v>
      </c>
      <c r="D8" s="378" t="s">
        <v>481</v>
      </c>
      <c r="E8" s="378"/>
      <c r="F8" s="378"/>
      <c r="G8" s="378"/>
      <c r="H8" s="378"/>
      <c r="I8" s="378"/>
      <c r="J8" s="378"/>
    </row>
    <row r="9" ht="19.5" customHeight="1">
      <c r="B9" s="191" t="s">
        <v>364</v>
      </c>
    </row>
    <row r="10" spans="2:10" ht="60" customHeight="1">
      <c r="B10" s="372" t="s">
        <v>365</v>
      </c>
      <c r="C10" s="372"/>
      <c r="D10" s="372"/>
      <c r="E10" s="372"/>
      <c r="F10" s="372"/>
      <c r="G10" s="372"/>
      <c r="H10" s="372"/>
      <c r="I10" s="372"/>
      <c r="J10" s="372"/>
    </row>
    <row r="11" spans="2:10" ht="49.5" customHeight="1">
      <c r="B11" s="373" t="str">
        <f>B4&amp;" , "&amp;I4</f>
        <v>Udruga za gubljenje vremena i ostale nerelevantne usluge , ZAGREB</v>
      </c>
      <c r="C11" s="373"/>
      <c r="D11" s="373"/>
      <c r="E11" s="373"/>
      <c r="F11" s="373"/>
      <c r="G11" s="373"/>
      <c r="H11" s="373"/>
      <c r="I11" s="373"/>
      <c r="J11" s="373"/>
    </row>
    <row r="12" spans="2:10" ht="19.5" customHeight="1">
      <c r="B12" s="374" t="s">
        <v>361</v>
      </c>
      <c r="C12" s="374"/>
      <c r="D12" s="374"/>
      <c r="E12" s="374"/>
      <c r="F12" s="374"/>
      <c r="G12" s="374"/>
      <c r="H12" s="374"/>
      <c r="I12" s="374"/>
      <c r="J12" s="374"/>
    </row>
    <row r="13" spans="2:10" ht="19.5" customHeight="1">
      <c r="B13" s="375" t="s">
        <v>366</v>
      </c>
      <c r="C13" s="375"/>
      <c r="D13" s="375"/>
      <c r="E13" s="375"/>
      <c r="F13" s="375"/>
      <c r="G13" s="375"/>
      <c r="H13" s="375"/>
      <c r="I13" s="375"/>
      <c r="J13" s="375"/>
    </row>
    <row r="14" spans="2:10" ht="39.75" customHeight="1">
      <c r="B14" s="380" t="s">
        <v>367</v>
      </c>
      <c r="C14" s="380"/>
      <c r="D14" s="380"/>
      <c r="E14" s="380"/>
      <c r="F14" s="380"/>
      <c r="G14" s="380"/>
      <c r="H14" s="380"/>
      <c r="I14" s="380"/>
      <c r="J14" s="380"/>
    </row>
    <row r="15" spans="2:10" ht="49.5" customHeight="1">
      <c r="B15" s="373" t="str">
        <f>B11</f>
        <v>Udruga za gubljenje vremena i ostale nerelevantne usluge , ZAGREB</v>
      </c>
      <c r="C15" s="373"/>
      <c r="D15" s="373"/>
      <c r="E15" s="373"/>
      <c r="F15" s="373"/>
      <c r="G15" s="373"/>
      <c r="H15" s="373"/>
      <c r="I15" s="373"/>
      <c r="J15" s="373"/>
    </row>
    <row r="16" spans="2:10" ht="19.5" customHeight="1">
      <c r="B16" s="374" t="s">
        <v>361</v>
      </c>
      <c r="C16" s="374"/>
      <c r="D16" s="374"/>
      <c r="E16" s="374"/>
      <c r="F16" s="374"/>
      <c r="G16" s="374"/>
      <c r="H16" s="374"/>
      <c r="I16" s="374"/>
      <c r="J16" s="374"/>
    </row>
    <row r="17" spans="2:10" ht="19.5" customHeight="1">
      <c r="B17" s="380" t="s">
        <v>368</v>
      </c>
      <c r="C17" s="380"/>
      <c r="D17" s="380"/>
      <c r="E17" s="380"/>
      <c r="F17" s="380"/>
      <c r="G17" s="380"/>
      <c r="H17" s="380"/>
      <c r="I17" s="380"/>
      <c r="J17" s="380"/>
    </row>
    <row r="18" spans="2:10" ht="19.5" customHeight="1">
      <c r="B18" s="375" t="s">
        <v>369</v>
      </c>
      <c r="C18" s="375"/>
      <c r="D18" s="375"/>
      <c r="E18" s="375"/>
      <c r="F18" s="375"/>
      <c r="G18" s="375"/>
      <c r="H18" s="375"/>
      <c r="I18" s="375"/>
      <c r="J18" s="375"/>
    </row>
    <row r="19" spans="2:10" ht="19.5" customHeight="1">
      <c r="B19" s="380" t="s">
        <v>370</v>
      </c>
      <c r="C19" s="380"/>
      <c r="D19" s="380"/>
      <c r="E19" s="380"/>
      <c r="F19" s="380"/>
      <c r="G19" s="380"/>
      <c r="H19" s="380"/>
      <c r="I19" s="380"/>
      <c r="J19" s="380"/>
    </row>
    <row r="20" spans="2:10" ht="30" customHeight="1">
      <c r="B20" s="379" t="str">
        <f>B4</f>
        <v>Udruga za gubljenje vremena i ostale nerelevantne usluge</v>
      </c>
      <c r="C20" s="379"/>
      <c r="D20" s="379"/>
      <c r="E20" s="379"/>
      <c r="F20" s="379"/>
      <c r="G20" s="379"/>
      <c r="H20" s="379"/>
      <c r="I20" s="379"/>
      <c r="J20" s="379"/>
    </row>
    <row r="21" spans="2:10" ht="12.75" customHeight="1">
      <c r="B21" s="380" t="s">
        <v>371</v>
      </c>
      <c r="C21" s="380"/>
      <c r="D21" s="380"/>
      <c r="E21" s="380"/>
      <c r="F21" s="380"/>
      <c r="G21" s="380"/>
      <c r="H21" s="380"/>
      <c r="I21" s="380"/>
      <c r="J21" s="380"/>
    </row>
    <row r="22" spans="2:10" ht="30" customHeight="1">
      <c r="B22" s="379" t="s">
        <v>482</v>
      </c>
      <c r="C22" s="379"/>
      <c r="D22" s="379"/>
      <c r="E22" s="379"/>
      <c r="F22" s="379"/>
      <c r="G22" s="379"/>
      <c r="H22" s="379"/>
      <c r="I22" s="379"/>
      <c r="J22" s="379"/>
    </row>
    <row r="23" spans="2:10" ht="19.5" customHeight="1">
      <c r="B23" s="381" t="s">
        <v>372</v>
      </c>
      <c r="C23" s="381"/>
      <c r="D23" s="381"/>
      <c r="E23" s="381"/>
      <c r="F23" s="381"/>
      <c r="G23" s="381"/>
      <c r="H23" s="381"/>
      <c r="I23" s="381"/>
      <c r="J23" s="381"/>
    </row>
    <row r="24" spans="2:10" ht="12.75" customHeight="1">
      <c r="B24" s="380" t="s">
        <v>373</v>
      </c>
      <c r="C24" s="380"/>
      <c r="D24" s="380"/>
      <c r="E24" s="380"/>
      <c r="F24" s="380"/>
      <c r="G24" s="380"/>
      <c r="H24" s="380"/>
      <c r="I24" s="380"/>
      <c r="J24" s="380"/>
    </row>
    <row r="25" spans="2:10" ht="30" customHeight="1">
      <c r="B25" s="379" t="str">
        <f>F4&amp;", "&amp;I4</f>
        <v>Markov trg 6, ZAGREB</v>
      </c>
      <c r="C25" s="379"/>
      <c r="D25" s="379"/>
      <c r="E25" s="379"/>
      <c r="F25" s="379"/>
      <c r="G25" s="379"/>
      <c r="H25" s="379"/>
      <c r="I25" s="379"/>
      <c r="J25" s="379"/>
    </row>
    <row r="26" spans="2:10" ht="19.5" customHeight="1">
      <c r="B26" s="381" t="s">
        <v>374</v>
      </c>
      <c r="C26" s="381"/>
      <c r="D26" s="381"/>
      <c r="E26" s="381"/>
      <c r="F26" s="381"/>
      <c r="G26" s="381"/>
      <c r="H26" s="381"/>
      <c r="I26" s="381"/>
      <c r="J26" s="381"/>
    </row>
    <row r="27" spans="2:10" ht="12.75" customHeight="1">
      <c r="B27" s="380" t="s">
        <v>375</v>
      </c>
      <c r="C27" s="380"/>
      <c r="D27" s="380"/>
      <c r="E27" s="380"/>
      <c r="F27" s="380"/>
      <c r="G27" s="380"/>
      <c r="H27" s="380"/>
      <c r="I27" s="380"/>
      <c r="J27" s="380"/>
    </row>
    <row r="28" spans="2:10" ht="30" customHeight="1">
      <c r="B28" s="379" t="s">
        <v>483</v>
      </c>
      <c r="C28" s="379"/>
      <c r="D28" s="379"/>
      <c r="E28" s="379"/>
      <c r="F28" s="379"/>
      <c r="G28" s="379"/>
      <c r="H28" s="379"/>
      <c r="I28" s="379"/>
      <c r="J28" s="379"/>
    </row>
    <row r="29" spans="2:10" ht="19.5" customHeight="1">
      <c r="B29" s="381" t="s">
        <v>376</v>
      </c>
      <c r="C29" s="381"/>
      <c r="D29" s="381"/>
      <c r="E29" s="381"/>
      <c r="F29" s="381"/>
      <c r="G29" s="381"/>
      <c r="H29" s="381"/>
      <c r="I29" s="381"/>
      <c r="J29" s="381"/>
    </row>
    <row r="30" spans="2:10" ht="19.5" customHeight="1">
      <c r="B30" s="380" t="s">
        <v>377</v>
      </c>
      <c r="C30" s="380"/>
      <c r="D30" s="380"/>
      <c r="E30" s="380"/>
      <c r="F30" s="380"/>
      <c r="G30" s="380"/>
      <c r="H30" s="380"/>
      <c r="I30" s="380"/>
      <c r="J30" s="380"/>
    </row>
    <row r="31" spans="2:10" ht="19.5" customHeight="1">
      <c r="B31" s="375" t="s">
        <v>378</v>
      </c>
      <c r="C31" s="375"/>
      <c r="D31" s="375"/>
      <c r="E31" s="375"/>
      <c r="F31" s="375"/>
      <c r="G31" s="375"/>
      <c r="H31" s="375"/>
      <c r="I31" s="375"/>
      <c r="J31" s="375"/>
    </row>
    <row r="32" spans="2:10" ht="39.75" customHeight="1">
      <c r="B32" s="380" t="s">
        <v>379</v>
      </c>
      <c r="C32" s="380"/>
      <c r="D32" s="380"/>
      <c r="E32" s="380"/>
      <c r="F32" s="380"/>
      <c r="G32" s="380"/>
      <c r="H32" s="380"/>
      <c r="I32" s="380"/>
      <c r="J32" s="380"/>
    </row>
    <row r="33" spans="2:10" ht="19.5" customHeight="1">
      <c r="B33" s="375" t="s">
        <v>380</v>
      </c>
      <c r="C33" s="375"/>
      <c r="D33" s="375"/>
      <c r="E33" s="375"/>
      <c r="F33" s="375"/>
      <c r="G33" s="375"/>
      <c r="H33" s="375"/>
      <c r="I33" s="375"/>
      <c r="J33" s="375"/>
    </row>
    <row r="34" spans="2:10" ht="69.75" customHeight="1">
      <c r="B34" s="380" t="s">
        <v>381</v>
      </c>
      <c r="C34" s="380"/>
      <c r="D34" s="380"/>
      <c r="E34" s="380"/>
      <c r="F34" s="380"/>
      <c r="G34" s="380"/>
      <c r="H34" s="380"/>
      <c r="I34" s="380"/>
      <c r="J34" s="380"/>
    </row>
    <row r="35" spans="2:10" ht="19.5" customHeight="1">
      <c r="B35" s="375" t="s">
        <v>382</v>
      </c>
      <c r="C35" s="375"/>
      <c r="D35" s="375"/>
      <c r="E35" s="375"/>
      <c r="F35" s="375"/>
      <c r="G35" s="375"/>
      <c r="H35" s="375"/>
      <c r="I35" s="375"/>
      <c r="J35" s="375"/>
    </row>
    <row r="36" spans="2:10" ht="69.75" customHeight="1">
      <c r="B36" s="380" t="s">
        <v>383</v>
      </c>
      <c r="C36" s="380"/>
      <c r="D36" s="380"/>
      <c r="E36" s="380"/>
      <c r="F36" s="380"/>
      <c r="G36" s="380"/>
      <c r="H36" s="380"/>
      <c r="I36" s="380"/>
      <c r="J36" s="380"/>
    </row>
    <row r="37" spans="2:10" ht="39.75" customHeight="1">
      <c r="B37" s="382" t="s">
        <v>384</v>
      </c>
      <c r="C37" s="382"/>
      <c r="D37" s="382"/>
      <c r="E37" s="382"/>
      <c r="F37" s="382"/>
      <c r="G37" s="382"/>
      <c r="H37" s="382"/>
      <c r="I37" s="382"/>
      <c r="J37" s="382"/>
    </row>
    <row r="38" spans="2:10" ht="19.5" customHeight="1">
      <c r="B38" s="375" t="s">
        <v>385</v>
      </c>
      <c r="C38" s="375"/>
      <c r="D38" s="375"/>
      <c r="E38" s="375"/>
      <c r="F38" s="375"/>
      <c r="G38" s="375"/>
      <c r="H38" s="375"/>
      <c r="I38" s="375"/>
      <c r="J38" s="375"/>
    </row>
    <row r="39" spans="2:10" ht="19.5" customHeight="1">
      <c r="B39" s="380" t="s">
        <v>386</v>
      </c>
      <c r="C39" s="380"/>
      <c r="D39" s="380"/>
      <c r="E39" s="380"/>
      <c r="F39" s="380"/>
      <c r="G39" s="380"/>
      <c r="H39" s="380"/>
      <c r="I39" s="380"/>
      <c r="J39" s="380"/>
    </row>
    <row r="40" spans="2:10" ht="30" customHeight="1">
      <c r="B40" s="383"/>
      <c r="C40" s="383"/>
      <c r="D40" s="383"/>
      <c r="E40" s="383"/>
      <c r="F40" s="383"/>
      <c r="G40" s="383"/>
      <c r="H40" s="383"/>
      <c r="I40" s="383"/>
      <c r="J40" s="383"/>
    </row>
    <row r="41" spans="2:10" ht="30" customHeight="1">
      <c r="B41" s="383"/>
      <c r="C41" s="383"/>
      <c r="D41" s="383"/>
      <c r="E41" s="383"/>
      <c r="F41" s="383"/>
      <c r="G41" s="383"/>
      <c r="H41" s="383"/>
      <c r="I41" s="383"/>
      <c r="J41" s="383"/>
    </row>
    <row r="42" spans="2:10" ht="30" customHeight="1">
      <c r="B42" s="383"/>
      <c r="C42" s="383"/>
      <c r="D42" s="383"/>
      <c r="E42" s="383"/>
      <c r="F42" s="383"/>
      <c r="G42" s="383"/>
      <c r="H42" s="383"/>
      <c r="I42" s="383"/>
      <c r="J42" s="383"/>
    </row>
    <row r="43" spans="2:10" ht="30" customHeight="1">
      <c r="B43" s="383"/>
      <c r="C43" s="383"/>
      <c r="D43" s="383"/>
      <c r="E43" s="383"/>
      <c r="F43" s="383"/>
      <c r="G43" s="383"/>
      <c r="H43" s="383"/>
      <c r="I43" s="383"/>
      <c r="J43" s="383"/>
    </row>
    <row r="44" spans="2:10" ht="19.5" customHeight="1">
      <c r="B44" s="384" t="s">
        <v>387</v>
      </c>
      <c r="C44" s="384"/>
      <c r="D44" s="384"/>
      <c r="E44" s="384"/>
      <c r="F44" s="384"/>
      <c r="G44" s="384"/>
      <c r="H44" s="384"/>
      <c r="I44" s="384"/>
      <c r="J44" s="384"/>
    </row>
    <row r="45" spans="2:10" ht="30" customHeight="1">
      <c r="B45" s="383"/>
      <c r="C45" s="383"/>
      <c r="D45" s="383"/>
      <c r="E45" s="383"/>
      <c r="F45" s="383"/>
      <c r="G45" s="383"/>
      <c r="H45" s="383"/>
      <c r="I45" s="383"/>
      <c r="J45" s="383"/>
    </row>
    <row r="46" spans="2:10" ht="19.5" customHeight="1">
      <c r="B46" s="381" t="s">
        <v>388</v>
      </c>
      <c r="C46" s="381"/>
      <c r="D46" s="381"/>
      <c r="E46" s="381"/>
      <c r="F46" s="381"/>
      <c r="G46" s="381"/>
      <c r="H46" s="381"/>
      <c r="I46" s="381"/>
      <c r="J46" s="381"/>
    </row>
    <row r="47" spans="2:10" ht="19.5" customHeight="1">
      <c r="B47" s="380" t="s">
        <v>389</v>
      </c>
      <c r="C47" s="380"/>
      <c r="D47" s="380"/>
      <c r="E47" s="380"/>
      <c r="F47" s="380"/>
      <c r="G47" s="380"/>
      <c r="H47" s="380"/>
      <c r="I47" s="380"/>
      <c r="J47" s="380"/>
    </row>
    <row r="48" spans="2:10" ht="30" customHeight="1">
      <c r="B48" s="383"/>
      <c r="C48" s="383"/>
      <c r="D48" s="383"/>
      <c r="E48" s="383"/>
      <c r="F48" s="383"/>
      <c r="G48" s="383"/>
      <c r="H48" s="383"/>
      <c r="I48" s="383"/>
      <c r="J48" s="383"/>
    </row>
    <row r="49" spans="2:10" ht="30" customHeight="1">
      <c r="B49" s="383"/>
      <c r="C49" s="383"/>
      <c r="D49" s="383"/>
      <c r="E49" s="383"/>
      <c r="F49" s="383"/>
      <c r="G49" s="383"/>
      <c r="H49" s="383"/>
      <c r="I49" s="383"/>
      <c r="J49" s="383"/>
    </row>
    <row r="50" spans="2:10" ht="30" customHeight="1">
      <c r="B50" s="383"/>
      <c r="C50" s="383"/>
      <c r="D50" s="383"/>
      <c r="E50" s="383"/>
      <c r="F50" s="383"/>
      <c r="G50" s="383"/>
      <c r="H50" s="383"/>
      <c r="I50" s="383"/>
      <c r="J50" s="383"/>
    </row>
    <row r="51" spans="2:10" ht="30" customHeight="1">
      <c r="B51" s="383"/>
      <c r="C51" s="383"/>
      <c r="D51" s="383"/>
      <c r="E51" s="383"/>
      <c r="F51" s="383"/>
      <c r="G51" s="383"/>
      <c r="H51" s="383"/>
      <c r="I51" s="383"/>
      <c r="J51" s="383"/>
    </row>
    <row r="52" spans="2:10" ht="30" customHeight="1">
      <c r="B52" s="383"/>
      <c r="C52" s="383"/>
      <c r="D52" s="383"/>
      <c r="E52" s="383"/>
      <c r="F52" s="383"/>
      <c r="G52" s="383"/>
      <c r="H52" s="383"/>
      <c r="I52" s="383"/>
      <c r="J52" s="383"/>
    </row>
    <row r="53" spans="2:10" ht="39.75" customHeight="1">
      <c r="B53" s="385" t="s">
        <v>390</v>
      </c>
      <c r="C53" s="385"/>
      <c r="D53" s="385"/>
      <c r="E53" s="385"/>
      <c r="F53" s="385"/>
      <c r="G53" s="385"/>
      <c r="H53" s="385"/>
      <c r="I53" s="385"/>
      <c r="J53" s="385"/>
    </row>
    <row r="54" spans="2:10" ht="19.5" customHeight="1">
      <c r="B54" s="375" t="s">
        <v>391</v>
      </c>
      <c r="C54" s="375"/>
      <c r="D54" s="375"/>
      <c r="E54" s="375"/>
      <c r="F54" s="375"/>
      <c r="G54" s="375"/>
      <c r="H54" s="375"/>
      <c r="I54" s="375"/>
      <c r="J54" s="375"/>
    </row>
    <row r="55" spans="2:10" ht="84" customHeight="1">
      <c r="B55" s="380" t="s">
        <v>392</v>
      </c>
      <c r="C55" s="380"/>
      <c r="D55" s="380"/>
      <c r="E55" s="380"/>
      <c r="F55" s="380"/>
      <c r="G55" s="380"/>
      <c r="H55" s="380"/>
      <c r="I55" s="380"/>
      <c r="J55" s="380"/>
    </row>
    <row r="56" spans="2:10" ht="19.5" customHeight="1">
      <c r="B56" s="375" t="s">
        <v>393</v>
      </c>
      <c r="C56" s="375"/>
      <c r="D56" s="375"/>
      <c r="E56" s="375"/>
      <c r="F56" s="375"/>
      <c r="G56" s="375"/>
      <c r="H56" s="375"/>
      <c r="I56" s="375"/>
      <c r="J56" s="375"/>
    </row>
    <row r="57" spans="2:10" ht="36" customHeight="1">
      <c r="B57" s="380" t="s">
        <v>394</v>
      </c>
      <c r="C57" s="380"/>
      <c r="D57" s="380"/>
      <c r="E57" s="380"/>
      <c r="F57" s="380"/>
      <c r="G57" s="380"/>
      <c r="H57" s="380"/>
      <c r="I57" s="380"/>
      <c r="J57" s="380"/>
    </row>
    <row r="58" spans="2:10" ht="19.5" customHeight="1">
      <c r="B58" s="375" t="s">
        <v>395</v>
      </c>
      <c r="C58" s="375"/>
      <c r="D58" s="375"/>
      <c r="E58" s="375"/>
      <c r="F58" s="375"/>
      <c r="G58" s="375"/>
      <c r="H58" s="375"/>
      <c r="I58" s="375"/>
      <c r="J58" s="375"/>
    </row>
    <row r="59" spans="2:10" ht="19.5" customHeight="1">
      <c r="B59" s="380" t="s">
        <v>396</v>
      </c>
      <c r="C59" s="380"/>
      <c r="D59" s="380"/>
      <c r="E59" s="380"/>
      <c r="F59" s="380"/>
      <c r="G59" s="380"/>
      <c r="H59" s="380"/>
      <c r="I59" s="380"/>
      <c r="J59" s="380"/>
    </row>
    <row r="60" spans="2:10" ht="19.5" customHeight="1">
      <c r="B60" s="386" t="s">
        <v>397</v>
      </c>
      <c r="C60" s="386"/>
      <c r="D60" s="386"/>
      <c r="E60" s="386"/>
      <c r="F60" s="386"/>
      <c r="G60" s="386"/>
      <c r="H60" s="386"/>
      <c r="I60" s="386"/>
      <c r="J60" s="386"/>
    </row>
    <row r="61" spans="2:10" ht="19.5" customHeight="1">
      <c r="B61" s="386" t="s">
        <v>398</v>
      </c>
      <c r="C61" s="386"/>
      <c r="D61" s="386"/>
      <c r="E61" s="386"/>
      <c r="F61" s="386"/>
      <c r="G61" s="386"/>
      <c r="H61" s="386"/>
      <c r="I61" s="386"/>
      <c r="J61" s="386"/>
    </row>
    <row r="62" spans="2:10" ht="19.5" customHeight="1">
      <c r="B62" s="386" t="s">
        <v>399</v>
      </c>
      <c r="C62" s="386"/>
      <c r="D62" s="386"/>
      <c r="E62" s="386"/>
      <c r="F62" s="386"/>
      <c r="G62" s="386"/>
      <c r="H62" s="386"/>
      <c r="I62" s="386"/>
      <c r="J62" s="386"/>
    </row>
    <row r="63" spans="2:10" ht="19.5" customHeight="1">
      <c r="B63" s="386" t="s">
        <v>400</v>
      </c>
      <c r="C63" s="386"/>
      <c r="D63" s="386"/>
      <c r="E63" s="386"/>
      <c r="F63" s="386"/>
      <c r="G63" s="386"/>
      <c r="H63" s="386"/>
      <c r="I63" s="386"/>
      <c r="J63" s="386"/>
    </row>
    <row r="64" spans="2:10" ht="19.5" customHeight="1">
      <c r="B64" s="375" t="s">
        <v>401</v>
      </c>
      <c r="C64" s="375"/>
      <c r="D64" s="375"/>
      <c r="E64" s="375"/>
      <c r="F64" s="375"/>
      <c r="G64" s="375"/>
      <c r="H64" s="375"/>
      <c r="I64" s="375"/>
      <c r="J64" s="375"/>
    </row>
    <row r="65" spans="2:10" ht="31.5" customHeight="1">
      <c r="B65" s="380" t="s">
        <v>402</v>
      </c>
      <c r="C65" s="380"/>
      <c r="D65" s="380"/>
      <c r="E65" s="380"/>
      <c r="F65" s="380"/>
      <c r="G65" s="380"/>
      <c r="H65" s="380"/>
      <c r="I65" s="380"/>
      <c r="J65" s="380"/>
    </row>
    <row r="66" spans="2:10" ht="19.5" customHeight="1">
      <c r="B66" s="387" t="s">
        <v>403</v>
      </c>
      <c r="C66" s="387"/>
      <c r="D66" s="387"/>
      <c r="E66" s="387"/>
      <c r="F66" s="387"/>
      <c r="G66" s="387"/>
      <c r="H66" s="387"/>
      <c r="I66" s="387"/>
      <c r="J66" s="387"/>
    </row>
    <row r="67" spans="2:10" ht="19.5" customHeight="1">
      <c r="B67" s="380" t="s">
        <v>404</v>
      </c>
      <c r="C67" s="380"/>
      <c r="D67" s="380"/>
      <c r="E67" s="380"/>
      <c r="F67" s="380"/>
      <c r="G67" s="380"/>
      <c r="H67" s="380"/>
      <c r="I67" s="380"/>
      <c r="J67" s="380"/>
    </row>
    <row r="68" spans="2:10" ht="19.5" customHeight="1">
      <c r="B68" s="386" t="s">
        <v>405</v>
      </c>
      <c r="C68" s="386"/>
      <c r="D68" s="386"/>
      <c r="E68" s="386"/>
      <c r="F68" s="386"/>
      <c r="G68" s="386"/>
      <c r="H68" s="386"/>
      <c r="I68" s="386"/>
      <c r="J68" s="386"/>
    </row>
    <row r="69" spans="2:10" ht="19.5" customHeight="1">
      <c r="B69" s="386" t="s">
        <v>406</v>
      </c>
      <c r="C69" s="386"/>
      <c r="D69" s="386"/>
      <c r="E69" s="386"/>
      <c r="F69" s="386"/>
      <c r="G69" s="386"/>
      <c r="H69" s="386"/>
      <c r="I69" s="386"/>
      <c r="J69" s="386"/>
    </row>
    <row r="70" spans="2:10" ht="19.5" customHeight="1">
      <c r="B70" s="386" t="s">
        <v>407</v>
      </c>
      <c r="C70" s="386"/>
      <c r="D70" s="386"/>
      <c r="E70" s="386"/>
      <c r="F70" s="386"/>
      <c r="G70" s="386"/>
      <c r="H70" s="386"/>
      <c r="I70" s="386"/>
      <c r="J70" s="386"/>
    </row>
    <row r="71" spans="2:10" ht="19.5" customHeight="1">
      <c r="B71" s="386" t="s">
        <v>408</v>
      </c>
      <c r="C71" s="386"/>
      <c r="D71" s="386"/>
      <c r="E71" s="386"/>
      <c r="F71" s="386"/>
      <c r="G71" s="386"/>
      <c r="H71" s="386"/>
      <c r="I71" s="386"/>
      <c r="J71" s="386"/>
    </row>
    <row r="72" spans="2:10" ht="59.25" customHeight="1">
      <c r="B72" s="380" t="s">
        <v>409</v>
      </c>
      <c r="C72" s="380"/>
      <c r="D72" s="380"/>
      <c r="E72" s="380"/>
      <c r="F72" s="380"/>
      <c r="G72" s="380"/>
      <c r="H72" s="380"/>
      <c r="I72" s="380"/>
      <c r="J72" s="380"/>
    </row>
    <row r="73" spans="2:10" ht="39.75" customHeight="1">
      <c r="B73" s="382" t="s">
        <v>410</v>
      </c>
      <c r="C73" s="382"/>
      <c r="D73" s="382"/>
      <c r="E73" s="382"/>
      <c r="F73" s="382"/>
      <c r="G73" s="382"/>
      <c r="H73" s="382"/>
      <c r="I73" s="382"/>
      <c r="J73" s="382"/>
    </row>
    <row r="74" spans="2:10" ht="19.5" customHeight="1">
      <c r="B74" s="375" t="s">
        <v>411</v>
      </c>
      <c r="C74" s="375"/>
      <c r="D74" s="375"/>
      <c r="E74" s="375"/>
      <c r="F74" s="375"/>
      <c r="G74" s="375"/>
      <c r="H74" s="375"/>
      <c r="I74" s="375"/>
      <c r="J74" s="375"/>
    </row>
    <row r="75" spans="2:10" ht="19.5" customHeight="1">
      <c r="B75" s="380" t="s">
        <v>412</v>
      </c>
      <c r="C75" s="380"/>
      <c r="D75" s="380"/>
      <c r="E75" s="380"/>
      <c r="F75" s="380"/>
      <c r="G75" s="380"/>
      <c r="H75" s="380"/>
      <c r="I75" s="380"/>
      <c r="J75" s="380"/>
    </row>
    <row r="76" spans="2:10" ht="19.5" customHeight="1">
      <c r="B76" s="375" t="s">
        <v>413</v>
      </c>
      <c r="C76" s="375"/>
      <c r="D76" s="375"/>
      <c r="E76" s="375"/>
      <c r="F76" s="375"/>
      <c r="G76" s="375"/>
      <c r="H76" s="375"/>
      <c r="I76" s="375"/>
      <c r="J76" s="375"/>
    </row>
    <row r="77" spans="2:10" ht="19.5" customHeight="1">
      <c r="B77" s="388" t="s">
        <v>414</v>
      </c>
      <c r="C77" s="388"/>
      <c r="D77" s="388"/>
      <c r="E77" s="388"/>
      <c r="F77" s="388"/>
      <c r="G77" s="388"/>
      <c r="H77" s="388"/>
      <c r="I77" s="388"/>
      <c r="J77" s="388"/>
    </row>
    <row r="78" spans="2:10" ht="19.5" customHeight="1">
      <c r="B78" s="389" t="s">
        <v>415</v>
      </c>
      <c r="C78" s="389"/>
      <c r="D78" s="389"/>
      <c r="E78" s="389"/>
      <c r="F78" s="389"/>
      <c r="G78" s="389"/>
      <c r="H78" s="389"/>
      <c r="I78" s="389"/>
      <c r="J78" s="389"/>
    </row>
    <row r="79" spans="2:10" ht="19.5" customHeight="1">
      <c r="B79" s="389" t="s">
        <v>416</v>
      </c>
      <c r="C79" s="389"/>
      <c r="D79" s="389"/>
      <c r="E79" s="389"/>
      <c r="F79" s="389"/>
      <c r="G79" s="389"/>
      <c r="H79" s="389"/>
      <c r="I79" s="389"/>
      <c r="J79" s="389"/>
    </row>
    <row r="80" spans="2:10" ht="19.5" customHeight="1">
      <c r="B80" s="389" t="s">
        <v>417</v>
      </c>
      <c r="C80" s="389"/>
      <c r="D80" s="389"/>
      <c r="E80" s="389"/>
      <c r="F80" s="389"/>
      <c r="G80" s="389"/>
      <c r="H80" s="389"/>
      <c r="I80" s="389"/>
      <c r="J80" s="389"/>
    </row>
    <row r="81" spans="2:10" ht="30" customHeight="1">
      <c r="B81" s="389" t="s">
        <v>418</v>
      </c>
      <c r="C81" s="389"/>
      <c r="D81" s="389"/>
      <c r="E81" s="389"/>
      <c r="F81" s="389"/>
      <c r="G81" s="389"/>
      <c r="H81" s="389"/>
      <c r="I81" s="389"/>
      <c r="J81" s="389"/>
    </row>
    <row r="82" spans="2:10" ht="39.75" customHeight="1">
      <c r="B82" s="382" t="s">
        <v>419</v>
      </c>
      <c r="C82" s="382"/>
      <c r="D82" s="382"/>
      <c r="E82" s="382"/>
      <c r="F82" s="382"/>
      <c r="G82" s="382"/>
      <c r="H82" s="382"/>
      <c r="I82" s="382"/>
      <c r="J82" s="382"/>
    </row>
    <row r="83" spans="2:10" ht="19.5" customHeight="1">
      <c r="B83" s="375" t="s">
        <v>420</v>
      </c>
      <c r="C83" s="375"/>
      <c r="D83" s="375"/>
      <c r="E83" s="375"/>
      <c r="F83" s="375"/>
      <c r="G83" s="375"/>
      <c r="H83" s="375"/>
      <c r="I83" s="375"/>
      <c r="J83" s="375"/>
    </row>
    <row r="84" spans="2:10" ht="94.5" customHeight="1">
      <c r="B84" s="380" t="s">
        <v>421</v>
      </c>
      <c r="C84" s="380"/>
      <c r="D84" s="380"/>
      <c r="E84" s="380"/>
      <c r="F84" s="380"/>
      <c r="G84" s="380"/>
      <c r="H84" s="380"/>
      <c r="I84" s="380"/>
      <c r="J84" s="380"/>
    </row>
    <row r="85" spans="2:10" ht="19.5" customHeight="1">
      <c r="B85" s="375" t="s">
        <v>422</v>
      </c>
      <c r="C85" s="375"/>
      <c r="D85" s="375"/>
      <c r="E85" s="375"/>
      <c r="F85" s="375"/>
      <c r="G85" s="375"/>
      <c r="H85" s="375"/>
      <c r="I85" s="375"/>
      <c r="J85" s="375"/>
    </row>
    <row r="86" spans="2:10" ht="34.5" customHeight="1">
      <c r="B86" s="380" t="s">
        <v>423</v>
      </c>
      <c r="C86" s="380"/>
      <c r="D86" s="380"/>
      <c r="E86" s="380"/>
      <c r="F86" s="380"/>
      <c r="G86" s="380"/>
      <c r="H86" s="380"/>
      <c r="I86" s="380"/>
      <c r="J86" s="380"/>
    </row>
    <row r="87" spans="2:10" ht="19.5" customHeight="1">
      <c r="B87" s="375" t="s">
        <v>424</v>
      </c>
      <c r="C87" s="375"/>
      <c r="D87" s="375"/>
      <c r="E87" s="375"/>
      <c r="F87" s="375"/>
      <c r="G87" s="375"/>
      <c r="H87" s="375"/>
      <c r="I87" s="375"/>
      <c r="J87" s="375"/>
    </row>
    <row r="88" spans="2:10" ht="19.5" customHeight="1">
      <c r="B88" s="388" t="s">
        <v>425</v>
      </c>
      <c r="C88" s="388"/>
      <c r="D88" s="388"/>
      <c r="E88" s="388"/>
      <c r="F88" s="388"/>
      <c r="G88" s="388"/>
      <c r="H88" s="388"/>
      <c r="I88" s="388"/>
      <c r="J88" s="388"/>
    </row>
    <row r="89" spans="2:10" ht="19.5" customHeight="1">
      <c r="B89" s="389" t="s">
        <v>426</v>
      </c>
      <c r="C89" s="389"/>
      <c r="D89" s="389"/>
      <c r="E89" s="389"/>
      <c r="F89" s="389"/>
      <c r="G89" s="389"/>
      <c r="H89" s="389"/>
      <c r="I89" s="389"/>
      <c r="J89" s="389"/>
    </row>
    <row r="90" spans="2:10" ht="19.5" customHeight="1">
      <c r="B90" s="389" t="s">
        <v>427</v>
      </c>
      <c r="C90" s="389"/>
      <c r="D90" s="389"/>
      <c r="E90" s="389"/>
      <c r="F90" s="389"/>
      <c r="G90" s="389"/>
      <c r="H90" s="389"/>
      <c r="I90" s="389"/>
      <c r="J90" s="389"/>
    </row>
    <row r="91" spans="2:10" ht="19.5" customHeight="1">
      <c r="B91" s="389" t="s">
        <v>428</v>
      </c>
      <c r="C91" s="389"/>
      <c r="D91" s="389"/>
      <c r="E91" s="389"/>
      <c r="F91" s="389"/>
      <c r="G91" s="389"/>
      <c r="H91" s="389"/>
      <c r="I91" s="389"/>
      <c r="J91" s="389"/>
    </row>
    <row r="92" spans="2:10" ht="19.5" customHeight="1">
      <c r="B92" s="389" t="s">
        <v>429</v>
      </c>
      <c r="C92" s="389"/>
      <c r="D92" s="389"/>
      <c r="E92" s="389"/>
      <c r="F92" s="389"/>
      <c r="G92" s="389"/>
      <c r="H92" s="389"/>
      <c r="I92" s="389"/>
      <c r="J92" s="389"/>
    </row>
    <row r="93" spans="2:10" ht="19.5" customHeight="1">
      <c r="B93" s="389" t="s">
        <v>430</v>
      </c>
      <c r="C93" s="389"/>
      <c r="D93" s="389"/>
      <c r="E93" s="389"/>
      <c r="F93" s="389"/>
      <c r="G93" s="389"/>
      <c r="H93" s="389"/>
      <c r="I93" s="389"/>
      <c r="J93" s="389"/>
    </row>
    <row r="94" spans="2:10" ht="19.5" customHeight="1">
      <c r="B94" s="389" t="s">
        <v>431</v>
      </c>
      <c r="C94" s="389"/>
      <c r="D94" s="389"/>
      <c r="E94" s="389"/>
      <c r="F94" s="389"/>
      <c r="G94" s="389"/>
      <c r="H94" s="389"/>
      <c r="I94" s="389"/>
      <c r="J94" s="389"/>
    </row>
    <row r="95" spans="2:10" ht="19.5" customHeight="1">
      <c r="B95" s="389" t="s">
        <v>432</v>
      </c>
      <c r="C95" s="389"/>
      <c r="D95" s="389"/>
      <c r="E95" s="389"/>
      <c r="F95" s="389"/>
      <c r="G95" s="389"/>
      <c r="H95" s="389"/>
      <c r="I95" s="389"/>
      <c r="J95" s="389"/>
    </row>
    <row r="96" spans="2:10" ht="30" customHeight="1">
      <c r="B96" s="389" t="s">
        <v>418</v>
      </c>
      <c r="C96" s="389"/>
      <c r="D96" s="389"/>
      <c r="E96" s="389"/>
      <c r="F96" s="389"/>
      <c r="G96" s="389"/>
      <c r="H96" s="389"/>
      <c r="I96" s="389"/>
      <c r="J96" s="389"/>
    </row>
    <row r="97" spans="2:10" ht="39.75" customHeight="1">
      <c r="B97" s="382" t="s">
        <v>433</v>
      </c>
      <c r="C97" s="382"/>
      <c r="D97" s="382"/>
      <c r="E97" s="382"/>
      <c r="F97" s="382"/>
      <c r="G97" s="382"/>
      <c r="H97" s="382"/>
      <c r="I97" s="382"/>
      <c r="J97" s="382"/>
    </row>
    <row r="98" spans="2:10" ht="19.5" customHeight="1">
      <c r="B98" s="375" t="s">
        <v>434</v>
      </c>
      <c r="C98" s="375"/>
      <c r="D98" s="375"/>
      <c r="E98" s="375"/>
      <c r="F98" s="375"/>
      <c r="G98" s="375"/>
      <c r="H98" s="375"/>
      <c r="I98" s="375"/>
      <c r="J98" s="375"/>
    </row>
    <row r="99" spans="2:10" ht="48" customHeight="1">
      <c r="B99" s="380" t="s">
        <v>435</v>
      </c>
      <c r="C99" s="380"/>
      <c r="D99" s="380"/>
      <c r="E99" s="380"/>
      <c r="F99" s="380"/>
      <c r="G99" s="380"/>
      <c r="H99" s="380"/>
      <c r="I99" s="380"/>
      <c r="J99" s="380"/>
    </row>
    <row r="100" spans="2:10" ht="19.5" customHeight="1">
      <c r="B100" s="375" t="s">
        <v>436</v>
      </c>
      <c r="C100" s="375"/>
      <c r="D100" s="375"/>
      <c r="E100" s="375"/>
      <c r="F100" s="375"/>
      <c r="G100" s="375"/>
      <c r="H100" s="375"/>
      <c r="I100" s="375"/>
      <c r="J100" s="375"/>
    </row>
    <row r="101" spans="2:10" ht="19.5" customHeight="1">
      <c r="B101" s="388" t="s">
        <v>437</v>
      </c>
      <c r="C101" s="388"/>
      <c r="D101" s="388"/>
      <c r="E101" s="388"/>
      <c r="F101" s="388"/>
      <c r="G101" s="388"/>
      <c r="H101" s="388"/>
      <c r="I101" s="388"/>
      <c r="J101" s="388"/>
    </row>
    <row r="102" spans="2:10" ht="25.5" customHeight="1">
      <c r="B102" s="389" t="s">
        <v>438</v>
      </c>
      <c r="C102" s="389"/>
      <c r="D102" s="389"/>
      <c r="E102" s="389"/>
      <c r="F102" s="389"/>
      <c r="G102" s="389"/>
      <c r="H102" s="389"/>
      <c r="I102" s="389"/>
      <c r="J102" s="389"/>
    </row>
    <row r="103" spans="2:10" ht="19.5" customHeight="1">
      <c r="B103" s="389" t="s">
        <v>439</v>
      </c>
      <c r="C103" s="389"/>
      <c r="D103" s="389"/>
      <c r="E103" s="389"/>
      <c r="F103" s="389"/>
      <c r="G103" s="389"/>
      <c r="H103" s="389"/>
      <c r="I103" s="389"/>
      <c r="J103" s="389"/>
    </row>
    <row r="104" spans="2:10" ht="19.5" customHeight="1">
      <c r="B104" s="389" t="s">
        <v>440</v>
      </c>
      <c r="C104" s="389"/>
      <c r="D104" s="389"/>
      <c r="E104" s="389"/>
      <c r="F104" s="389"/>
      <c r="G104" s="389"/>
      <c r="H104" s="389"/>
      <c r="I104" s="389"/>
      <c r="J104" s="389"/>
    </row>
    <row r="105" spans="2:10" ht="19.5" customHeight="1">
      <c r="B105" s="389" t="s">
        <v>441</v>
      </c>
      <c r="C105" s="389"/>
      <c r="D105" s="389"/>
      <c r="E105" s="389"/>
      <c r="F105" s="389"/>
      <c r="G105" s="389"/>
      <c r="H105" s="389"/>
      <c r="I105" s="389"/>
      <c r="J105" s="389"/>
    </row>
    <row r="106" spans="2:10" ht="19.5" customHeight="1">
      <c r="B106" s="389" t="s">
        <v>442</v>
      </c>
      <c r="C106" s="389"/>
      <c r="D106" s="389"/>
      <c r="E106" s="389"/>
      <c r="F106" s="389"/>
      <c r="G106" s="389"/>
      <c r="H106" s="389"/>
      <c r="I106" s="389"/>
      <c r="J106" s="389"/>
    </row>
    <row r="107" spans="2:10" ht="19.5" customHeight="1">
      <c r="B107" s="389" t="s">
        <v>443</v>
      </c>
      <c r="C107" s="389"/>
      <c r="D107" s="389"/>
      <c r="E107" s="389"/>
      <c r="F107" s="389"/>
      <c r="G107" s="389"/>
      <c r="H107" s="389"/>
      <c r="I107" s="389"/>
      <c r="J107" s="389"/>
    </row>
    <row r="108" spans="2:10" ht="28.5" customHeight="1">
      <c r="B108" s="389" t="s">
        <v>444</v>
      </c>
      <c r="C108" s="389"/>
      <c r="D108" s="389"/>
      <c r="E108" s="389"/>
      <c r="F108" s="389"/>
      <c r="G108" s="389"/>
      <c r="H108" s="389"/>
      <c r="I108" s="389"/>
      <c r="J108" s="389"/>
    </row>
    <row r="109" spans="2:10" ht="39.75" customHeight="1">
      <c r="B109" s="382" t="s">
        <v>445</v>
      </c>
      <c r="C109" s="382"/>
      <c r="D109" s="382"/>
      <c r="E109" s="382"/>
      <c r="F109" s="382"/>
      <c r="G109" s="382"/>
      <c r="H109" s="382"/>
      <c r="I109" s="382"/>
      <c r="J109" s="382"/>
    </row>
    <row r="110" spans="2:10" ht="19.5" customHeight="1">
      <c r="B110" s="375" t="s">
        <v>446</v>
      </c>
      <c r="C110" s="375"/>
      <c r="D110" s="375"/>
      <c r="E110" s="375"/>
      <c r="F110" s="375"/>
      <c r="G110" s="375"/>
      <c r="H110" s="375"/>
      <c r="I110" s="375"/>
      <c r="J110" s="375"/>
    </row>
    <row r="111" spans="2:10" ht="55.5" customHeight="1">
      <c r="B111" s="380" t="s">
        <v>447</v>
      </c>
      <c r="C111" s="380"/>
      <c r="D111" s="380"/>
      <c r="E111" s="380"/>
      <c r="F111" s="380"/>
      <c r="G111" s="380"/>
      <c r="H111" s="380"/>
      <c r="I111" s="380"/>
      <c r="J111" s="380"/>
    </row>
    <row r="112" spans="2:10" ht="19.5" customHeight="1">
      <c r="B112" s="389" t="s">
        <v>448</v>
      </c>
      <c r="C112" s="389"/>
      <c r="D112" s="389"/>
      <c r="E112" s="389"/>
      <c r="F112" s="389"/>
      <c r="G112" s="389"/>
      <c r="H112" s="389"/>
      <c r="I112" s="389"/>
      <c r="J112" s="389"/>
    </row>
    <row r="113" spans="2:10" ht="19.5" customHeight="1">
      <c r="B113" s="389" t="s">
        <v>449</v>
      </c>
      <c r="C113" s="389"/>
      <c r="D113" s="389"/>
      <c r="E113" s="389"/>
      <c r="F113" s="389"/>
      <c r="G113" s="389"/>
      <c r="H113" s="389"/>
      <c r="I113" s="389"/>
      <c r="J113" s="389"/>
    </row>
    <row r="114" spans="2:10" ht="19.5" customHeight="1">
      <c r="B114" s="389" t="s">
        <v>450</v>
      </c>
      <c r="C114" s="389"/>
      <c r="D114" s="389"/>
      <c r="E114" s="389"/>
      <c r="F114" s="389"/>
      <c r="G114" s="389"/>
      <c r="H114" s="389"/>
      <c r="I114" s="389"/>
      <c r="J114" s="389"/>
    </row>
    <row r="115" spans="2:10" ht="19.5" customHeight="1">
      <c r="B115" s="389" t="s">
        <v>451</v>
      </c>
      <c r="C115" s="389"/>
      <c r="D115" s="389"/>
      <c r="E115" s="389"/>
      <c r="F115" s="389"/>
      <c r="G115" s="389"/>
      <c r="H115" s="389"/>
      <c r="I115" s="389"/>
      <c r="J115" s="389"/>
    </row>
    <row r="116" spans="2:10" ht="30" customHeight="1">
      <c r="B116" s="389" t="s">
        <v>418</v>
      </c>
      <c r="C116" s="389"/>
      <c r="D116" s="389"/>
      <c r="E116" s="389"/>
      <c r="F116" s="389"/>
      <c r="G116" s="389"/>
      <c r="H116" s="389"/>
      <c r="I116" s="389"/>
      <c r="J116" s="389"/>
    </row>
    <row r="117" spans="2:10" ht="39.75" customHeight="1">
      <c r="B117" s="382" t="s">
        <v>452</v>
      </c>
      <c r="C117" s="382"/>
      <c r="D117" s="382"/>
      <c r="E117" s="382"/>
      <c r="F117" s="382"/>
      <c r="G117" s="382"/>
      <c r="H117" s="382"/>
      <c r="I117" s="382"/>
      <c r="J117" s="382"/>
    </row>
    <row r="118" spans="2:10" ht="19.5" customHeight="1">
      <c r="B118" s="375" t="s">
        <v>453</v>
      </c>
      <c r="C118" s="375"/>
      <c r="D118" s="375"/>
      <c r="E118" s="375"/>
      <c r="F118" s="375"/>
      <c r="G118" s="375"/>
      <c r="H118" s="375"/>
      <c r="I118" s="375"/>
      <c r="J118" s="375"/>
    </row>
    <row r="119" spans="2:10" ht="19.5" customHeight="1">
      <c r="B119" s="109" t="s">
        <v>454</v>
      </c>
      <c r="C119" s="109"/>
      <c r="D119" s="109"/>
      <c r="E119" s="109"/>
      <c r="F119" s="109"/>
      <c r="G119" s="109"/>
      <c r="H119" s="109"/>
      <c r="I119" s="109"/>
      <c r="J119" s="109"/>
    </row>
    <row r="120" spans="2:10" ht="19.5" customHeight="1">
      <c r="B120" s="388" t="s">
        <v>455</v>
      </c>
      <c r="C120" s="388"/>
      <c r="D120" s="388"/>
      <c r="E120" s="388"/>
      <c r="F120" s="388"/>
      <c r="G120" s="388"/>
      <c r="H120" s="388"/>
      <c r="I120" s="388"/>
      <c r="J120" s="388"/>
    </row>
    <row r="121" spans="2:10" ht="19.5" customHeight="1">
      <c r="B121" s="388" t="s">
        <v>456</v>
      </c>
      <c r="C121" s="388"/>
      <c r="D121" s="388"/>
      <c r="E121" s="388"/>
      <c r="F121" s="388"/>
      <c r="G121" s="388"/>
      <c r="H121" s="388"/>
      <c r="I121" s="388"/>
      <c r="J121" s="388"/>
    </row>
    <row r="122" spans="2:10" ht="19.5" customHeight="1">
      <c r="B122" s="388" t="s">
        <v>457</v>
      </c>
      <c r="C122" s="388"/>
      <c r="D122" s="388"/>
      <c r="E122" s="388"/>
      <c r="F122" s="388"/>
      <c r="G122" s="388"/>
      <c r="H122" s="388"/>
      <c r="I122" s="388"/>
      <c r="J122" s="388"/>
    </row>
    <row r="123" spans="2:10" ht="19.5" customHeight="1">
      <c r="B123" s="388" t="s">
        <v>458</v>
      </c>
      <c r="C123" s="388"/>
      <c r="D123" s="388"/>
      <c r="E123" s="388"/>
      <c r="F123" s="388"/>
      <c r="G123" s="388"/>
      <c r="H123" s="388"/>
      <c r="I123" s="388"/>
      <c r="J123" s="388"/>
    </row>
    <row r="124" spans="2:10" ht="19.5" customHeight="1">
      <c r="B124" s="388" t="s">
        <v>459</v>
      </c>
      <c r="C124" s="388"/>
      <c r="D124" s="388"/>
      <c r="E124" s="388"/>
      <c r="F124" s="388"/>
      <c r="G124" s="388"/>
      <c r="H124" s="388"/>
      <c r="I124" s="388"/>
      <c r="J124" s="388"/>
    </row>
    <row r="125" spans="2:10" ht="19.5" customHeight="1">
      <c r="B125" s="388" t="s">
        <v>460</v>
      </c>
      <c r="C125" s="388"/>
      <c r="D125" s="388"/>
      <c r="E125" s="388"/>
      <c r="F125" s="388"/>
      <c r="G125" s="388"/>
      <c r="H125" s="388"/>
      <c r="I125" s="388"/>
      <c r="J125" s="388"/>
    </row>
    <row r="126" spans="2:10" ht="19.5" customHeight="1">
      <c r="B126" s="388" t="s">
        <v>461</v>
      </c>
      <c r="C126" s="388"/>
      <c r="D126" s="388"/>
      <c r="E126" s="388"/>
      <c r="F126" s="388"/>
      <c r="G126" s="388"/>
      <c r="H126" s="388"/>
      <c r="I126" s="388"/>
      <c r="J126" s="388"/>
    </row>
    <row r="127" spans="2:10" ht="19.5" customHeight="1">
      <c r="B127" s="388" t="s">
        <v>462</v>
      </c>
      <c r="C127" s="388"/>
      <c r="D127" s="388"/>
      <c r="E127" s="388"/>
      <c r="F127" s="388"/>
      <c r="G127" s="388"/>
      <c r="H127" s="388"/>
      <c r="I127" s="388"/>
      <c r="J127" s="388"/>
    </row>
    <row r="128" spans="2:10" ht="19.5" customHeight="1">
      <c r="B128" s="388" t="s">
        <v>463</v>
      </c>
      <c r="C128" s="388"/>
      <c r="D128" s="388"/>
      <c r="E128" s="388"/>
      <c r="F128" s="388"/>
      <c r="G128" s="388"/>
      <c r="H128" s="388"/>
      <c r="I128" s="388"/>
      <c r="J128" s="388"/>
    </row>
    <row r="129" spans="2:10" ht="19.5" customHeight="1">
      <c r="B129" s="388" t="s">
        <v>464</v>
      </c>
      <c r="C129" s="388"/>
      <c r="D129" s="388"/>
      <c r="E129" s="388"/>
      <c r="F129" s="388"/>
      <c r="G129" s="388"/>
      <c r="H129" s="388"/>
      <c r="I129" s="388"/>
      <c r="J129" s="388"/>
    </row>
    <row r="130" spans="2:10" ht="19.5" customHeight="1">
      <c r="B130" s="388" t="s">
        <v>465</v>
      </c>
      <c r="C130" s="388"/>
      <c r="D130" s="388"/>
      <c r="E130" s="388"/>
      <c r="F130" s="388"/>
      <c r="G130" s="388"/>
      <c r="H130" s="388"/>
      <c r="I130" s="388"/>
      <c r="J130" s="388"/>
    </row>
    <row r="131" spans="2:10" ht="43.5" customHeight="1">
      <c r="B131" s="388" t="s">
        <v>466</v>
      </c>
      <c r="C131" s="388"/>
      <c r="D131" s="388"/>
      <c r="E131" s="388"/>
      <c r="F131" s="388"/>
      <c r="G131" s="388"/>
      <c r="H131" s="388"/>
      <c r="I131" s="388"/>
      <c r="J131" s="388"/>
    </row>
    <row r="132" spans="2:10" ht="39.75" customHeight="1">
      <c r="B132" s="382" t="s">
        <v>467</v>
      </c>
      <c r="C132" s="382"/>
      <c r="D132" s="382"/>
      <c r="E132" s="382"/>
      <c r="F132" s="382"/>
      <c r="G132" s="382"/>
      <c r="H132" s="382"/>
      <c r="I132" s="382"/>
      <c r="J132" s="382"/>
    </row>
    <row r="133" spans="2:10" ht="19.5" customHeight="1">
      <c r="B133" s="375" t="s">
        <v>468</v>
      </c>
      <c r="C133" s="375"/>
      <c r="D133" s="375"/>
      <c r="E133" s="375"/>
      <c r="F133" s="375"/>
      <c r="G133" s="375"/>
      <c r="H133" s="375"/>
      <c r="I133" s="375"/>
      <c r="J133" s="375"/>
    </row>
    <row r="134" spans="2:10" ht="43.5" customHeight="1">
      <c r="B134" s="380" t="s">
        <v>469</v>
      </c>
      <c r="C134" s="380"/>
      <c r="D134" s="380"/>
      <c r="E134" s="380"/>
      <c r="F134" s="380"/>
      <c r="G134" s="380"/>
      <c r="H134" s="380"/>
      <c r="I134" s="380"/>
      <c r="J134" s="380"/>
    </row>
    <row r="135" spans="2:10" ht="39.75" customHeight="1">
      <c r="B135" s="382" t="s">
        <v>470</v>
      </c>
      <c r="C135" s="382"/>
      <c r="D135" s="382"/>
      <c r="E135" s="382"/>
      <c r="F135" s="382"/>
      <c r="G135" s="382"/>
      <c r="H135" s="382"/>
      <c r="I135" s="382"/>
      <c r="J135" s="382"/>
    </row>
    <row r="136" spans="2:10" ht="19.5" customHeight="1">
      <c r="B136" s="375" t="s">
        <v>471</v>
      </c>
      <c r="C136" s="375"/>
      <c r="D136" s="375"/>
      <c r="E136" s="375"/>
      <c r="F136" s="375"/>
      <c r="G136" s="375"/>
      <c r="H136" s="375"/>
      <c r="I136" s="375"/>
      <c r="J136" s="375"/>
    </row>
    <row r="137" spans="2:10" ht="42.75" customHeight="1">
      <c r="B137" s="380" t="s">
        <v>472</v>
      </c>
      <c r="C137" s="380"/>
      <c r="D137" s="380"/>
      <c r="E137" s="380"/>
      <c r="F137" s="380"/>
      <c r="G137" s="380"/>
      <c r="H137" s="380"/>
      <c r="I137" s="380"/>
      <c r="J137" s="380"/>
    </row>
    <row r="138" spans="2:10" ht="42" customHeight="1">
      <c r="B138" s="380" t="s">
        <v>473</v>
      </c>
      <c r="C138" s="380"/>
      <c r="D138" s="380"/>
      <c r="E138" s="380"/>
      <c r="F138" s="380"/>
      <c r="G138" s="380"/>
      <c r="H138" s="380"/>
      <c r="I138" s="380"/>
      <c r="J138" s="380"/>
    </row>
    <row r="139" spans="2:10" ht="19.5" customHeight="1">
      <c r="B139" s="387" t="s">
        <v>474</v>
      </c>
      <c r="C139" s="387"/>
      <c r="D139" s="387"/>
      <c r="E139" s="387"/>
      <c r="F139" s="387"/>
      <c r="G139" s="387"/>
      <c r="H139" s="387"/>
      <c r="I139" s="387"/>
      <c r="J139" s="387"/>
    </row>
    <row r="140" spans="2:10" ht="30" customHeight="1">
      <c r="B140" s="383"/>
      <c r="C140" s="383"/>
      <c r="D140" s="383"/>
      <c r="E140" s="383"/>
      <c r="F140" s="383"/>
      <c r="G140" s="383"/>
      <c r="H140" s="383"/>
      <c r="I140" s="383"/>
      <c r="J140" s="383"/>
    </row>
    <row r="141" spans="2:10" ht="12.75">
      <c r="B141" s="374" t="s">
        <v>475</v>
      </c>
      <c r="C141" s="374"/>
      <c r="D141" s="374"/>
      <c r="E141" s="374"/>
      <c r="F141" s="374"/>
      <c r="G141" s="374"/>
      <c r="H141" s="374"/>
      <c r="I141" s="374"/>
      <c r="J141" s="374"/>
    </row>
  </sheetData>
  <sheetProtection password="DCD3" sheet="1" objects="1" scenarios="1"/>
  <mergeCells count="139">
    <mergeCell ref="B139:J139"/>
    <mergeCell ref="B140:J140"/>
    <mergeCell ref="B141:J141"/>
    <mergeCell ref="B133:J133"/>
    <mergeCell ref="B134:J134"/>
    <mergeCell ref="B135:J135"/>
    <mergeCell ref="B136:J136"/>
    <mergeCell ref="B137:J137"/>
    <mergeCell ref="B138:J138"/>
    <mergeCell ref="B127:J127"/>
    <mergeCell ref="B128:J128"/>
    <mergeCell ref="B129:J129"/>
    <mergeCell ref="B130:J130"/>
    <mergeCell ref="B131:J131"/>
    <mergeCell ref="B132:J132"/>
    <mergeCell ref="B121:J121"/>
    <mergeCell ref="B122:J122"/>
    <mergeCell ref="B123:J123"/>
    <mergeCell ref="B124:J124"/>
    <mergeCell ref="B125:J125"/>
    <mergeCell ref="B126:J126"/>
    <mergeCell ref="B114:J114"/>
    <mergeCell ref="B115:J115"/>
    <mergeCell ref="B116:J116"/>
    <mergeCell ref="B117:J117"/>
    <mergeCell ref="B118:J118"/>
    <mergeCell ref="B120:J120"/>
    <mergeCell ref="B108:J108"/>
    <mergeCell ref="B109:J109"/>
    <mergeCell ref="B110:J110"/>
    <mergeCell ref="B111:J111"/>
    <mergeCell ref="B112:J112"/>
    <mergeCell ref="B113:J113"/>
    <mergeCell ref="B102:J102"/>
    <mergeCell ref="B103:J103"/>
    <mergeCell ref="B104:J104"/>
    <mergeCell ref="B105:J105"/>
    <mergeCell ref="B106:J106"/>
    <mergeCell ref="B107:J107"/>
    <mergeCell ref="B96:J96"/>
    <mergeCell ref="B97:J97"/>
    <mergeCell ref="B98:J98"/>
    <mergeCell ref="B99:J99"/>
    <mergeCell ref="B100:J100"/>
    <mergeCell ref="B101:J101"/>
    <mergeCell ref="B90:J90"/>
    <mergeCell ref="B91:J91"/>
    <mergeCell ref="B92:J92"/>
    <mergeCell ref="B93:J93"/>
    <mergeCell ref="B94:J94"/>
    <mergeCell ref="B95:J95"/>
    <mergeCell ref="B84:J84"/>
    <mergeCell ref="B85:J85"/>
    <mergeCell ref="B86:J86"/>
    <mergeCell ref="B87:J87"/>
    <mergeCell ref="B88:J88"/>
    <mergeCell ref="B89:J89"/>
    <mergeCell ref="B78:J78"/>
    <mergeCell ref="B79:J79"/>
    <mergeCell ref="B80:J80"/>
    <mergeCell ref="B81:J81"/>
    <mergeCell ref="B82:J82"/>
    <mergeCell ref="B83:J83"/>
    <mergeCell ref="B72:J72"/>
    <mergeCell ref="B73:J73"/>
    <mergeCell ref="B74:J74"/>
    <mergeCell ref="B75:J75"/>
    <mergeCell ref="B76:J76"/>
    <mergeCell ref="B77:J77"/>
    <mergeCell ref="B66:J66"/>
    <mergeCell ref="B67:J67"/>
    <mergeCell ref="B68:J68"/>
    <mergeCell ref="B69:J69"/>
    <mergeCell ref="B70:J70"/>
    <mergeCell ref="B71:J71"/>
    <mergeCell ref="B60:J60"/>
    <mergeCell ref="B61:J61"/>
    <mergeCell ref="B62:J62"/>
    <mergeCell ref="B63:J63"/>
    <mergeCell ref="B64:J64"/>
    <mergeCell ref="B65:J65"/>
    <mergeCell ref="B54:J54"/>
    <mergeCell ref="B55:J55"/>
    <mergeCell ref="B56:J56"/>
    <mergeCell ref="B57:J57"/>
    <mergeCell ref="B58:J58"/>
    <mergeCell ref="B59:J59"/>
    <mergeCell ref="B48:J48"/>
    <mergeCell ref="B49:J49"/>
    <mergeCell ref="B50:J50"/>
    <mergeCell ref="B51:J51"/>
    <mergeCell ref="B52:J52"/>
    <mergeCell ref="B53:J53"/>
    <mergeCell ref="B42:J42"/>
    <mergeCell ref="B43:J43"/>
    <mergeCell ref="B44:J44"/>
    <mergeCell ref="B45:J45"/>
    <mergeCell ref="B46:J46"/>
    <mergeCell ref="B47:J47"/>
    <mergeCell ref="B36:J36"/>
    <mergeCell ref="B37:J37"/>
    <mergeCell ref="B38:J38"/>
    <mergeCell ref="B39:J39"/>
    <mergeCell ref="B40:J40"/>
    <mergeCell ref="B41:J41"/>
    <mergeCell ref="B30:J30"/>
    <mergeCell ref="B31:J31"/>
    <mergeCell ref="B32:J32"/>
    <mergeCell ref="B33:J33"/>
    <mergeCell ref="B34:J34"/>
    <mergeCell ref="B35:J35"/>
    <mergeCell ref="B24:J24"/>
    <mergeCell ref="B25:J25"/>
    <mergeCell ref="B26:J26"/>
    <mergeCell ref="B27:J27"/>
    <mergeCell ref="B28:J28"/>
    <mergeCell ref="B29:J29"/>
    <mergeCell ref="B18:J18"/>
    <mergeCell ref="B19:J19"/>
    <mergeCell ref="B20:J20"/>
    <mergeCell ref="B21:J21"/>
    <mergeCell ref="B22:J22"/>
    <mergeCell ref="B23:J23"/>
    <mergeCell ref="B14:J14"/>
    <mergeCell ref="B15:J15"/>
    <mergeCell ref="B16:J16"/>
    <mergeCell ref="B17:J17"/>
    <mergeCell ref="B5:J5"/>
    <mergeCell ref="B4:E4"/>
    <mergeCell ref="B2:J2"/>
    <mergeCell ref="B10:J10"/>
    <mergeCell ref="B11:J11"/>
    <mergeCell ref="B12:J12"/>
    <mergeCell ref="B13:J13"/>
    <mergeCell ref="B3:J3"/>
    <mergeCell ref="B7:E7"/>
    <mergeCell ref="D8:J8"/>
    <mergeCell ref="F4:G4"/>
    <mergeCell ref="I4:J4"/>
  </mergeCells>
  <printOptions/>
  <pageMargins left="0.7" right="0.7" top="0.75" bottom="0.75" header="0.3" footer="0.3"/>
  <pageSetup horizontalDpi="600" verticalDpi="600" orientation="portrait" r:id="rId3"/>
  <legacyDrawing r:id="rId2"/>
  <oleObjects>
    <oleObject progId="MSPhotoEd.3" shapeId="121403752" r:id="rId1"/>
  </oleObjects>
</worksheet>
</file>

<file path=xl/worksheets/sheet12.xml><?xml version="1.0" encoding="utf-8"?>
<worksheet xmlns="http://schemas.openxmlformats.org/spreadsheetml/2006/main" xmlns:r="http://schemas.openxmlformats.org/officeDocument/2006/relationships">
  <dimension ref="A1:AJ78"/>
  <sheetViews>
    <sheetView showGridLines="0" showRowColHeaders="0" zoomScalePageLayoutView="0" workbookViewId="0" topLeftCell="A1">
      <selection activeCell="J12" sqref="J12:T12"/>
    </sheetView>
  </sheetViews>
  <sheetFormatPr defaultColWidth="0" defaultRowHeight="12.75"/>
  <cols>
    <col min="1" max="1" width="4.8515625" style="157" customWidth="1"/>
    <col min="2" max="2" width="18.57421875" style="157" customWidth="1"/>
    <col min="3" max="6" width="3.00390625" style="157" customWidth="1"/>
    <col min="7" max="8" width="2.8515625" style="157" customWidth="1"/>
    <col min="9" max="9" width="2.421875" style="157" customWidth="1"/>
    <col min="10" max="12" width="2.57421875" style="157" customWidth="1"/>
    <col min="13" max="19" width="3.00390625" style="157" customWidth="1"/>
    <col min="20" max="20" width="2.28125" style="157" customWidth="1"/>
    <col min="21" max="21" width="4.421875" style="157" customWidth="1"/>
    <col min="22" max="22" width="17.8515625" style="157" customWidth="1"/>
    <col min="23" max="32" width="3.00390625" style="157" customWidth="1"/>
    <col min="33" max="33" width="1.57421875" style="157" customWidth="1"/>
    <col min="34" max="255" width="0" style="157" hidden="1" customWidth="1"/>
    <col min="256" max="16384" width="0.2890625" style="157" hidden="1" customWidth="1"/>
  </cols>
  <sheetData>
    <row r="1" spans="27:32" ht="16.5" customHeight="1">
      <c r="AA1" s="390" t="s">
        <v>575</v>
      </c>
      <c r="AB1" s="391"/>
      <c r="AC1" s="391"/>
      <c r="AD1" s="391"/>
      <c r="AE1" s="391"/>
      <c r="AF1" s="391"/>
    </row>
    <row r="2" ht="12.75"/>
    <row r="3" spans="1:32" s="165" customFormat="1" ht="22.5" customHeight="1">
      <c r="A3" s="158" t="s">
        <v>574</v>
      </c>
      <c r="B3" s="392" t="s">
        <v>573</v>
      </c>
      <c r="C3" s="393"/>
      <c r="D3" s="393"/>
      <c r="E3" s="394"/>
      <c r="F3" s="159"/>
      <c r="G3" s="160"/>
      <c r="H3" s="160"/>
      <c r="I3" s="160"/>
      <c r="J3" s="160"/>
      <c r="K3" s="160"/>
      <c r="L3" s="160"/>
      <c r="M3" s="160"/>
      <c r="N3" s="160"/>
      <c r="O3" s="160"/>
      <c r="P3" s="160"/>
      <c r="Q3" s="160"/>
      <c r="R3" s="161"/>
      <c r="S3" s="395" t="s">
        <v>572</v>
      </c>
      <c r="T3" s="396"/>
      <c r="U3" s="392" t="s">
        <v>571</v>
      </c>
      <c r="V3" s="393"/>
      <c r="W3" s="393"/>
      <c r="X3" s="393"/>
      <c r="Y3" s="393"/>
      <c r="Z3" s="394"/>
      <c r="AA3" s="162"/>
      <c r="AB3" s="163"/>
      <c r="AC3" s="163"/>
      <c r="AD3" s="163"/>
      <c r="AE3" s="163"/>
      <c r="AF3" s="164"/>
    </row>
    <row r="4" spans="1:32" s="165" customFormat="1" ht="22.5" customHeight="1">
      <c r="A4" s="158" t="s">
        <v>570</v>
      </c>
      <c r="B4" s="392" t="s">
        <v>569</v>
      </c>
      <c r="C4" s="393"/>
      <c r="D4" s="393"/>
      <c r="E4" s="393"/>
      <c r="F4" s="166"/>
      <c r="G4" s="162"/>
      <c r="H4" s="162"/>
      <c r="I4" s="162"/>
      <c r="J4" s="162"/>
      <c r="K4" s="162"/>
      <c r="L4" s="162"/>
      <c r="M4" s="162"/>
      <c r="N4" s="162"/>
      <c r="O4" s="163"/>
      <c r="P4" s="163"/>
      <c r="Q4" s="162"/>
      <c r="R4" s="167"/>
      <c r="S4" s="400" t="s">
        <v>568</v>
      </c>
      <c r="T4" s="401"/>
      <c r="U4" s="392" t="s">
        <v>567</v>
      </c>
      <c r="V4" s="393"/>
      <c r="W4" s="393"/>
      <c r="X4" s="393"/>
      <c r="Y4" s="393"/>
      <c r="Z4" s="394"/>
      <c r="AA4" s="162"/>
      <c r="AB4" s="163"/>
      <c r="AC4" s="163"/>
      <c r="AD4" s="163"/>
      <c r="AE4" s="163"/>
      <c r="AF4" s="164"/>
    </row>
    <row r="5" spans="1:32" ht="12.75">
      <c r="A5" s="157" t="s">
        <v>566</v>
      </c>
      <c r="R5" s="168"/>
      <c r="S5" s="168"/>
      <c r="T5" s="168"/>
      <c r="U5" s="169"/>
      <c r="V5" s="169"/>
      <c r="W5" s="169"/>
      <c r="X5" s="169"/>
      <c r="Y5" s="168"/>
      <c r="Z5" s="168"/>
      <c r="AA5" s="168"/>
      <c r="AB5" s="169"/>
      <c r="AC5" s="169"/>
      <c r="AD5" s="169"/>
      <c r="AE5" s="169"/>
      <c r="AF5" s="169"/>
    </row>
    <row r="6" spans="18:32" ht="27.75" customHeight="1">
      <c r="R6" s="168"/>
      <c r="S6" s="168"/>
      <c r="T6" s="168"/>
      <c r="U6" s="169"/>
      <c r="V6" s="169"/>
      <c r="W6" s="169"/>
      <c r="X6" s="169"/>
      <c r="Y6" s="168"/>
      <c r="Z6" s="168"/>
      <c r="AA6" s="168"/>
      <c r="AB6" s="169"/>
      <c r="AC6" s="169"/>
      <c r="AD6" s="169"/>
      <c r="AE6" s="169"/>
      <c r="AF6" s="169"/>
    </row>
    <row r="7" spans="1:32" ht="38.25" customHeight="1">
      <c r="A7" s="402" t="s">
        <v>587</v>
      </c>
      <c r="B7" s="403"/>
      <c r="C7" s="403"/>
      <c r="D7" s="403"/>
      <c r="E7" s="403"/>
      <c r="F7" s="403"/>
      <c r="G7" s="403"/>
      <c r="H7" s="403"/>
      <c r="I7" s="403"/>
      <c r="J7" s="403"/>
      <c r="K7" s="403"/>
      <c r="L7" s="403"/>
      <c r="M7" s="403"/>
      <c r="N7" s="403"/>
      <c r="O7" s="403"/>
      <c r="P7" s="403"/>
      <c r="Q7" s="403"/>
      <c r="R7" s="403"/>
      <c r="S7" s="403"/>
      <c r="T7" s="403"/>
      <c r="U7" s="403"/>
      <c r="V7" s="403"/>
      <c r="W7" s="403"/>
      <c r="X7" s="403"/>
      <c r="Y7" s="403"/>
      <c r="Z7" s="403"/>
      <c r="AA7" s="403"/>
      <c r="AB7" s="403"/>
      <c r="AC7" s="403"/>
      <c r="AD7" s="170"/>
      <c r="AE7" s="171"/>
      <c r="AF7" s="171"/>
    </row>
    <row r="8" spans="1:32" ht="26.25" customHeight="1">
      <c r="A8" s="171"/>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row>
    <row r="9" spans="1:32" ht="31.5" customHeight="1">
      <c r="A9" s="404" t="s">
        <v>588</v>
      </c>
      <c r="B9" s="405"/>
      <c r="C9" s="405"/>
      <c r="D9" s="405"/>
      <c r="E9" s="405"/>
      <c r="F9" s="405"/>
      <c r="G9" s="405"/>
      <c r="H9" s="405"/>
      <c r="I9" s="405"/>
      <c r="J9" s="405"/>
      <c r="K9" s="405"/>
      <c r="L9" s="405"/>
      <c r="M9" s="405"/>
      <c r="N9" s="405"/>
      <c r="O9" s="405"/>
      <c r="P9" s="405"/>
      <c r="Q9" s="405"/>
      <c r="R9" s="405"/>
      <c r="S9" s="405"/>
      <c r="T9" s="405"/>
      <c r="U9" s="405"/>
      <c r="V9" s="405"/>
      <c r="W9" s="405"/>
      <c r="X9" s="405"/>
      <c r="Y9" s="405"/>
      <c r="Z9" s="405"/>
      <c r="AA9" s="405"/>
      <c r="AB9" s="405"/>
      <c r="AC9" s="405"/>
      <c r="AD9" s="405"/>
      <c r="AE9" s="405"/>
      <c r="AF9" s="406"/>
    </row>
    <row r="10" spans="1:32" s="173" customFormat="1" ht="27" customHeight="1">
      <c r="A10" s="172" t="s">
        <v>565</v>
      </c>
      <c r="B10" s="397" t="s">
        <v>564</v>
      </c>
      <c r="C10" s="398"/>
      <c r="D10" s="398"/>
      <c r="E10" s="398"/>
      <c r="F10" s="398"/>
      <c r="G10" s="398"/>
      <c r="H10" s="398"/>
      <c r="I10" s="398"/>
      <c r="J10" s="398"/>
      <c r="K10" s="398"/>
      <c r="L10" s="399"/>
      <c r="M10" s="425" t="str">
        <f>Statut!B4</f>
        <v>Udruga za gubljenje vremena i ostale nerelevantne usluge</v>
      </c>
      <c r="N10" s="426"/>
      <c r="O10" s="426"/>
      <c r="P10" s="426"/>
      <c r="Q10" s="426"/>
      <c r="R10" s="426"/>
      <c r="S10" s="426"/>
      <c r="T10" s="426"/>
      <c r="U10" s="426"/>
      <c r="V10" s="426"/>
      <c r="W10" s="426"/>
      <c r="X10" s="426"/>
      <c r="Y10" s="426"/>
      <c r="Z10" s="426"/>
      <c r="AA10" s="426"/>
      <c r="AB10" s="426"/>
      <c r="AC10" s="426"/>
      <c r="AD10" s="426"/>
      <c r="AE10" s="426"/>
      <c r="AF10" s="427"/>
    </row>
    <row r="11" spans="1:32" s="173" customFormat="1" ht="27" customHeight="1">
      <c r="A11" s="172" t="s">
        <v>563</v>
      </c>
      <c r="B11" s="397" t="s">
        <v>562</v>
      </c>
      <c r="C11" s="398"/>
      <c r="D11" s="398"/>
      <c r="E11" s="398"/>
      <c r="F11" s="398"/>
      <c r="G11" s="398"/>
      <c r="H11" s="398"/>
      <c r="I11" s="398"/>
      <c r="J11" s="398"/>
      <c r="K11" s="398"/>
      <c r="L11" s="399"/>
      <c r="M11" s="423" t="str">
        <f>Statut!B22</f>
        <v>UGUZA</v>
      </c>
      <c r="N11" s="423"/>
      <c r="O11" s="423"/>
      <c r="P11" s="423"/>
      <c r="Q11" s="423"/>
      <c r="R11" s="423"/>
      <c r="S11" s="423"/>
      <c r="T11" s="423"/>
      <c r="U11" s="423"/>
      <c r="V11" s="423"/>
      <c r="W11" s="423"/>
      <c r="X11" s="423"/>
      <c r="Y11" s="423"/>
      <c r="Z11" s="423"/>
      <c r="AA11" s="423"/>
      <c r="AB11" s="423"/>
      <c r="AC11" s="423"/>
      <c r="AD11" s="423"/>
      <c r="AE11" s="423"/>
      <c r="AF11" s="424"/>
    </row>
    <row r="12" spans="1:32" s="173" customFormat="1" ht="27" customHeight="1">
      <c r="A12" s="172" t="s">
        <v>561</v>
      </c>
      <c r="B12" s="397" t="s">
        <v>560</v>
      </c>
      <c r="C12" s="398"/>
      <c r="D12" s="398"/>
      <c r="E12" s="398"/>
      <c r="F12" s="398"/>
      <c r="G12" s="398"/>
      <c r="H12" s="398"/>
      <c r="I12" s="399"/>
      <c r="J12" s="512">
        <v>0</v>
      </c>
      <c r="K12" s="513"/>
      <c r="L12" s="513"/>
      <c r="M12" s="513"/>
      <c r="N12" s="513"/>
      <c r="O12" s="513"/>
      <c r="P12" s="513"/>
      <c r="Q12" s="513"/>
      <c r="R12" s="513"/>
      <c r="S12" s="513"/>
      <c r="T12" s="514"/>
      <c r="U12" s="174" t="s">
        <v>559</v>
      </c>
      <c r="V12" s="397" t="s">
        <v>558</v>
      </c>
      <c r="W12" s="398"/>
      <c r="X12" s="399"/>
      <c r="Y12" s="410">
        <v>0</v>
      </c>
      <c r="Z12" s="411"/>
      <c r="AA12" s="411"/>
      <c r="AB12" s="411"/>
      <c r="AC12" s="411"/>
      <c r="AD12" s="411"/>
      <c r="AE12" s="411"/>
      <c r="AF12" s="412"/>
    </row>
    <row r="13" spans="1:32" s="173" customFormat="1" ht="27" customHeight="1">
      <c r="A13" s="175" t="s">
        <v>557</v>
      </c>
      <c r="B13" s="415" t="s">
        <v>556</v>
      </c>
      <c r="C13" s="415"/>
      <c r="D13" s="415"/>
      <c r="E13" s="416"/>
      <c r="F13" s="416"/>
      <c r="G13" s="416"/>
      <c r="H13" s="416"/>
      <c r="I13" s="416"/>
      <c r="J13" s="416"/>
      <c r="K13" s="416"/>
      <c r="L13" s="416"/>
      <c r="M13" s="416"/>
      <c r="N13" s="416"/>
      <c r="O13" s="416"/>
      <c r="P13" s="416"/>
      <c r="Q13" s="416"/>
      <c r="R13" s="416"/>
      <c r="S13" s="416"/>
      <c r="T13" s="417"/>
      <c r="U13" s="175" t="s">
        <v>555</v>
      </c>
      <c r="V13" s="397" t="s">
        <v>554</v>
      </c>
      <c r="W13" s="398"/>
      <c r="X13" s="398"/>
      <c r="Y13" s="428"/>
      <c r="Z13" s="428"/>
      <c r="AA13" s="428"/>
      <c r="AB13" s="428"/>
      <c r="AC13" s="429"/>
      <c r="AD13" s="407">
        <v>0</v>
      </c>
      <c r="AE13" s="408"/>
      <c r="AF13" s="409"/>
    </row>
    <row r="14" spans="1:32" s="173" customFormat="1" ht="33" customHeight="1">
      <c r="A14" s="175" t="s">
        <v>553</v>
      </c>
      <c r="B14" s="176" t="s">
        <v>552</v>
      </c>
      <c r="C14" s="418"/>
      <c r="D14" s="416"/>
      <c r="E14" s="416"/>
      <c r="F14" s="416"/>
      <c r="G14" s="416"/>
      <c r="H14" s="416"/>
      <c r="I14" s="416"/>
      <c r="J14" s="416"/>
      <c r="K14" s="416"/>
      <c r="L14" s="416"/>
      <c r="M14" s="416"/>
      <c r="N14" s="416"/>
      <c r="O14" s="416"/>
      <c r="P14" s="416"/>
      <c r="Q14" s="416"/>
      <c r="R14" s="416"/>
      <c r="S14" s="416"/>
      <c r="T14" s="417"/>
      <c r="U14" s="175" t="s">
        <v>551</v>
      </c>
      <c r="V14" s="177" t="s">
        <v>550</v>
      </c>
      <c r="W14" s="518">
        <v>0</v>
      </c>
      <c r="X14" s="519"/>
      <c r="Y14" s="519"/>
      <c r="Z14" s="519"/>
      <c r="AA14" s="519"/>
      <c r="AB14" s="519"/>
      <c r="AC14" s="519"/>
      <c r="AD14" s="519"/>
      <c r="AE14" s="519"/>
      <c r="AF14" s="520"/>
    </row>
    <row r="15" spans="1:32" s="173" customFormat="1" ht="27" customHeight="1">
      <c r="A15" s="175" t="s">
        <v>549</v>
      </c>
      <c r="B15" s="178" t="s">
        <v>548</v>
      </c>
      <c r="C15" s="422" t="str">
        <f>Statut!F4</f>
        <v>Markov trg 6</v>
      </c>
      <c r="D15" s="423"/>
      <c r="E15" s="423"/>
      <c r="F15" s="423"/>
      <c r="G15" s="423"/>
      <c r="H15" s="423"/>
      <c r="I15" s="423"/>
      <c r="J15" s="423"/>
      <c r="K15" s="423"/>
      <c r="L15" s="423"/>
      <c r="M15" s="423"/>
      <c r="N15" s="423"/>
      <c r="O15" s="423"/>
      <c r="P15" s="423"/>
      <c r="Q15" s="423"/>
      <c r="R15" s="423"/>
      <c r="S15" s="423"/>
      <c r="T15" s="424"/>
      <c r="U15" s="175" t="s">
        <v>547</v>
      </c>
      <c r="V15" s="397" t="s">
        <v>546</v>
      </c>
      <c r="W15" s="398"/>
      <c r="X15" s="398"/>
      <c r="Y15" s="398"/>
      <c r="Z15" s="398"/>
      <c r="AA15" s="399"/>
      <c r="AB15" s="436">
        <f>Statut!H4</f>
        <v>10000</v>
      </c>
      <c r="AC15" s="437"/>
      <c r="AD15" s="437"/>
      <c r="AE15" s="437"/>
      <c r="AF15" s="438"/>
    </row>
    <row r="16" spans="1:32" s="173" customFormat="1" ht="27" customHeight="1">
      <c r="A16" s="175" t="s">
        <v>545</v>
      </c>
      <c r="B16" s="178" t="s">
        <v>589</v>
      </c>
      <c r="C16" s="422" t="str">
        <f>Statut!I4</f>
        <v>ZAGREB</v>
      </c>
      <c r="D16" s="423"/>
      <c r="E16" s="423"/>
      <c r="F16" s="423"/>
      <c r="G16" s="423"/>
      <c r="H16" s="423"/>
      <c r="I16" s="423"/>
      <c r="J16" s="423"/>
      <c r="K16" s="423"/>
      <c r="L16" s="423"/>
      <c r="M16" s="423"/>
      <c r="N16" s="423"/>
      <c r="O16" s="423"/>
      <c r="P16" s="423"/>
      <c r="Q16" s="423"/>
      <c r="R16" s="423"/>
      <c r="S16" s="423"/>
      <c r="T16" s="424"/>
      <c r="U16" s="175" t="s">
        <v>544</v>
      </c>
      <c r="V16" s="397" t="s">
        <v>543</v>
      </c>
      <c r="W16" s="398"/>
      <c r="X16" s="398"/>
      <c r="Y16" s="398"/>
      <c r="Z16" s="398"/>
      <c r="AA16" s="398"/>
      <c r="AB16" s="429"/>
      <c r="AC16" s="433">
        <v>0</v>
      </c>
      <c r="AD16" s="434"/>
      <c r="AE16" s="434"/>
      <c r="AF16" s="435"/>
    </row>
    <row r="17" spans="1:32" s="173" customFormat="1" ht="27" customHeight="1">
      <c r="A17" s="175" t="s">
        <v>542</v>
      </c>
      <c r="B17" s="178" t="s">
        <v>541</v>
      </c>
      <c r="C17" s="509" t="s">
        <v>590</v>
      </c>
      <c r="D17" s="510"/>
      <c r="E17" s="510"/>
      <c r="F17" s="510"/>
      <c r="G17" s="510"/>
      <c r="H17" s="510"/>
      <c r="I17" s="510"/>
      <c r="J17" s="510"/>
      <c r="K17" s="510"/>
      <c r="L17" s="510"/>
      <c r="M17" s="510"/>
      <c r="N17" s="510"/>
      <c r="O17" s="510"/>
      <c r="P17" s="510"/>
      <c r="Q17" s="510"/>
      <c r="R17" s="510"/>
      <c r="S17" s="510"/>
      <c r="T17" s="511"/>
      <c r="U17" s="175" t="s">
        <v>540</v>
      </c>
      <c r="V17" s="419" t="s">
        <v>539</v>
      </c>
      <c r="W17" s="420"/>
      <c r="X17" s="420"/>
      <c r="Y17" s="420"/>
      <c r="Z17" s="420"/>
      <c r="AA17" s="420"/>
      <c r="AB17" s="420"/>
      <c r="AC17" s="421"/>
      <c r="AD17" s="407">
        <v>0</v>
      </c>
      <c r="AE17" s="408"/>
      <c r="AF17" s="409"/>
    </row>
    <row r="18" spans="1:32" s="173" customFormat="1" ht="27" customHeight="1">
      <c r="A18" s="175" t="s">
        <v>538</v>
      </c>
      <c r="B18" s="178" t="s">
        <v>537</v>
      </c>
      <c r="C18" s="418"/>
      <c r="D18" s="416"/>
      <c r="E18" s="416"/>
      <c r="F18" s="416"/>
      <c r="G18" s="416"/>
      <c r="H18" s="416"/>
      <c r="I18" s="416"/>
      <c r="J18" s="416"/>
      <c r="K18" s="416"/>
      <c r="L18" s="416"/>
      <c r="M18" s="416"/>
      <c r="N18" s="416"/>
      <c r="O18" s="416"/>
      <c r="P18" s="416"/>
      <c r="Q18" s="416"/>
      <c r="R18" s="416"/>
      <c r="S18" s="416"/>
      <c r="T18" s="417"/>
      <c r="U18" s="175" t="s">
        <v>536</v>
      </c>
      <c r="V18" s="419" t="s">
        <v>535</v>
      </c>
      <c r="W18" s="420"/>
      <c r="X18" s="420"/>
      <c r="Y18" s="420"/>
      <c r="Z18" s="420"/>
      <c r="AA18" s="420"/>
      <c r="AB18" s="420"/>
      <c r="AC18" s="420"/>
      <c r="AD18" s="421"/>
      <c r="AE18" s="485">
        <v>0</v>
      </c>
      <c r="AF18" s="486"/>
    </row>
    <row r="19" spans="1:32" s="173" customFormat="1" ht="27" customHeight="1">
      <c r="A19" s="175" t="s">
        <v>534</v>
      </c>
      <c r="B19" s="178" t="s">
        <v>533</v>
      </c>
      <c r="C19" s="418"/>
      <c r="D19" s="416"/>
      <c r="E19" s="416"/>
      <c r="F19" s="416"/>
      <c r="G19" s="416"/>
      <c r="H19" s="416"/>
      <c r="I19" s="416"/>
      <c r="J19" s="416"/>
      <c r="K19" s="416"/>
      <c r="L19" s="416"/>
      <c r="M19" s="416"/>
      <c r="N19" s="416"/>
      <c r="O19" s="416"/>
      <c r="P19" s="416"/>
      <c r="Q19" s="416"/>
      <c r="R19" s="416"/>
      <c r="S19" s="416"/>
      <c r="T19" s="417"/>
      <c r="U19" s="175" t="s">
        <v>532</v>
      </c>
      <c r="V19" s="179" t="s">
        <v>531</v>
      </c>
      <c r="W19" s="430"/>
      <c r="X19" s="431"/>
      <c r="Y19" s="431"/>
      <c r="Z19" s="431"/>
      <c r="AA19" s="431"/>
      <c r="AB19" s="431"/>
      <c r="AC19" s="431"/>
      <c r="AD19" s="431"/>
      <c r="AE19" s="431"/>
      <c r="AF19" s="432"/>
    </row>
    <row r="20" spans="1:32" s="173" customFormat="1" ht="27" customHeight="1">
      <c r="A20" s="175" t="s">
        <v>530</v>
      </c>
      <c r="B20" s="178" t="s">
        <v>529</v>
      </c>
      <c r="C20" s="447"/>
      <c r="D20" s="416"/>
      <c r="E20" s="416"/>
      <c r="F20" s="416"/>
      <c r="G20" s="416"/>
      <c r="H20" s="416"/>
      <c r="I20" s="416"/>
      <c r="J20" s="416"/>
      <c r="K20" s="416"/>
      <c r="L20" s="416"/>
      <c r="M20" s="416"/>
      <c r="N20" s="416"/>
      <c r="O20" s="416"/>
      <c r="P20" s="416"/>
      <c r="Q20" s="416"/>
      <c r="R20" s="416"/>
      <c r="S20" s="416"/>
      <c r="T20" s="417"/>
      <c r="U20" s="175" t="s">
        <v>528</v>
      </c>
      <c r="V20" s="180" t="s">
        <v>527</v>
      </c>
      <c r="W20" s="447"/>
      <c r="X20" s="416"/>
      <c r="Y20" s="416"/>
      <c r="Z20" s="416"/>
      <c r="AA20" s="416"/>
      <c r="AB20" s="416"/>
      <c r="AC20" s="416"/>
      <c r="AD20" s="416"/>
      <c r="AE20" s="416"/>
      <c r="AF20" s="417"/>
    </row>
    <row r="21" spans="1:32" s="181" customFormat="1" ht="26.25" customHeight="1">
      <c r="A21" s="448"/>
      <c r="B21" s="448"/>
      <c r="C21" s="448"/>
      <c r="D21" s="448"/>
      <c r="E21" s="448"/>
      <c r="F21" s="448"/>
      <c r="G21" s="448"/>
      <c r="H21" s="448"/>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8"/>
      <c r="AF21" s="448"/>
    </row>
    <row r="22" spans="1:32" s="181" customFormat="1" ht="27" customHeight="1">
      <c r="A22" s="449" t="s">
        <v>591</v>
      </c>
      <c r="B22" s="449"/>
      <c r="C22" s="449"/>
      <c r="D22" s="449"/>
      <c r="E22" s="449"/>
      <c r="F22" s="449"/>
      <c r="G22" s="449"/>
      <c r="H22" s="449"/>
      <c r="I22" s="449"/>
      <c r="J22" s="449"/>
      <c r="K22" s="449"/>
      <c r="L22" s="449"/>
      <c r="M22" s="449"/>
      <c r="N22" s="449"/>
      <c r="O22" s="449"/>
      <c r="P22" s="449"/>
      <c r="Q22" s="449"/>
      <c r="R22" s="449"/>
      <c r="S22" s="449"/>
      <c r="T22" s="449"/>
      <c r="U22" s="449"/>
      <c r="V22" s="449"/>
      <c r="W22" s="449"/>
      <c r="X22" s="449"/>
      <c r="Y22" s="449"/>
      <c r="Z22" s="449"/>
      <c r="AA22" s="449"/>
      <c r="AB22" s="449"/>
      <c r="AC22" s="449"/>
      <c r="AD22" s="449"/>
      <c r="AE22" s="449"/>
      <c r="AF22" s="449"/>
    </row>
    <row r="23" spans="1:32" s="181" customFormat="1" ht="27" customHeight="1">
      <c r="A23" s="459" t="s">
        <v>526</v>
      </c>
      <c r="B23" s="442" t="s">
        <v>524</v>
      </c>
      <c r="C23" s="443"/>
      <c r="D23" s="461"/>
      <c r="E23" s="462"/>
      <c r="F23" s="462"/>
      <c r="G23" s="462"/>
      <c r="H23" s="462"/>
      <c r="I23" s="462"/>
      <c r="J23" s="462"/>
      <c r="K23" s="462"/>
      <c r="L23" s="462"/>
      <c r="M23" s="462"/>
      <c r="N23" s="462"/>
      <c r="O23" s="462"/>
      <c r="P23" s="462"/>
      <c r="Q23" s="462"/>
      <c r="R23" s="463"/>
      <c r="S23" s="470" t="s">
        <v>525</v>
      </c>
      <c r="T23" s="471"/>
      <c r="U23" s="182" t="s">
        <v>524</v>
      </c>
      <c r="V23" s="182"/>
      <c r="W23" s="461"/>
      <c r="X23" s="462"/>
      <c r="Y23" s="462"/>
      <c r="Z23" s="462"/>
      <c r="AA23" s="462"/>
      <c r="AB23" s="462"/>
      <c r="AC23" s="462"/>
      <c r="AD23" s="462"/>
      <c r="AE23" s="462"/>
      <c r="AF23" s="463"/>
    </row>
    <row r="24" spans="1:32" s="181" customFormat="1" ht="27" customHeight="1">
      <c r="A24" s="460"/>
      <c r="B24" s="442" t="s">
        <v>349</v>
      </c>
      <c r="C24" s="443"/>
      <c r="D24" s="444">
        <v>0</v>
      </c>
      <c r="E24" s="445"/>
      <c r="F24" s="445"/>
      <c r="G24" s="445"/>
      <c r="H24" s="445"/>
      <c r="I24" s="445"/>
      <c r="J24" s="445"/>
      <c r="K24" s="445"/>
      <c r="L24" s="445"/>
      <c r="M24" s="445"/>
      <c r="N24" s="445"/>
      <c r="O24" s="445"/>
      <c r="P24" s="445"/>
      <c r="Q24" s="445"/>
      <c r="R24" s="446"/>
      <c r="S24" s="472"/>
      <c r="T24" s="473"/>
      <c r="U24" s="210" t="s">
        <v>349</v>
      </c>
      <c r="V24" s="209"/>
      <c r="W24" s="444">
        <v>0</v>
      </c>
      <c r="X24" s="445"/>
      <c r="Y24" s="445"/>
      <c r="Z24" s="445"/>
      <c r="AA24" s="445"/>
      <c r="AB24" s="445"/>
      <c r="AC24" s="445"/>
      <c r="AD24" s="445"/>
      <c r="AE24" s="445"/>
      <c r="AF24" s="446"/>
    </row>
    <row r="25" spans="1:32" s="187" customFormat="1" ht="26.25" customHeight="1">
      <c r="A25" s="183"/>
      <c r="B25" s="184"/>
      <c r="C25" s="184"/>
      <c r="D25" s="185"/>
      <c r="E25" s="185"/>
      <c r="F25" s="185"/>
      <c r="G25" s="185"/>
      <c r="H25" s="185"/>
      <c r="I25" s="185"/>
      <c r="J25" s="185"/>
      <c r="K25" s="185"/>
      <c r="L25" s="185"/>
      <c r="M25" s="185"/>
      <c r="N25" s="185"/>
      <c r="O25" s="185"/>
      <c r="P25" s="185"/>
      <c r="Q25" s="185"/>
      <c r="R25" s="185"/>
      <c r="S25" s="186"/>
      <c r="T25" s="186"/>
      <c r="U25" s="184"/>
      <c r="X25" s="184"/>
      <c r="Y25" s="184"/>
      <c r="Z25" s="184"/>
      <c r="AA25" s="184"/>
      <c r="AB25" s="184"/>
      <c r="AC25" s="184"/>
      <c r="AD25" s="184"/>
      <c r="AE25" s="184"/>
      <c r="AF25" s="184"/>
    </row>
    <row r="26" spans="1:32" s="181" customFormat="1" ht="27" customHeight="1">
      <c r="A26" s="404" t="s">
        <v>523</v>
      </c>
      <c r="B26" s="405"/>
      <c r="C26" s="405"/>
      <c r="D26" s="405"/>
      <c r="E26" s="405"/>
      <c r="F26" s="405"/>
      <c r="G26" s="405"/>
      <c r="H26" s="405"/>
      <c r="I26" s="405"/>
      <c r="J26" s="405"/>
      <c r="K26" s="405"/>
      <c r="L26" s="405"/>
      <c r="M26" s="405"/>
      <c r="N26" s="405"/>
      <c r="O26" s="405"/>
      <c r="P26" s="405"/>
      <c r="Q26" s="405"/>
      <c r="R26" s="405"/>
      <c r="S26" s="405"/>
      <c r="T26" s="405"/>
      <c r="U26" s="451"/>
      <c r="V26" s="451"/>
      <c r="W26" s="451"/>
      <c r="X26" s="451"/>
      <c r="Y26" s="451"/>
      <c r="Z26" s="451"/>
      <c r="AA26" s="451"/>
      <c r="AB26" s="451"/>
      <c r="AC26" s="451"/>
      <c r="AD26" s="451"/>
      <c r="AE26" s="451"/>
      <c r="AF26" s="452"/>
    </row>
    <row r="27" spans="1:32" s="181" customFormat="1" ht="27" customHeight="1">
      <c r="A27" s="188" t="s">
        <v>522</v>
      </c>
      <c r="B27" s="453" t="s">
        <v>592</v>
      </c>
      <c r="C27" s="454"/>
      <c r="D27" s="454"/>
      <c r="E27" s="454"/>
      <c r="F27" s="454"/>
      <c r="G27" s="454"/>
      <c r="H27" s="454"/>
      <c r="I27" s="454"/>
      <c r="J27" s="454"/>
      <c r="K27" s="454"/>
      <c r="L27" s="455"/>
      <c r="M27" s="461" t="s">
        <v>600</v>
      </c>
      <c r="N27" s="462"/>
      <c r="O27" s="462"/>
      <c r="P27" s="462"/>
      <c r="Q27" s="462"/>
      <c r="R27" s="463"/>
      <c r="S27" s="456" t="s">
        <v>521</v>
      </c>
      <c r="T27" s="457"/>
      <c r="U27" s="458" t="s">
        <v>593</v>
      </c>
      <c r="V27" s="458"/>
      <c r="W27" s="458"/>
      <c r="X27" s="458"/>
      <c r="Y27" s="458"/>
      <c r="Z27" s="458"/>
      <c r="AA27" s="439" t="s">
        <v>600</v>
      </c>
      <c r="AB27" s="440"/>
      <c r="AC27" s="440"/>
      <c r="AD27" s="440"/>
      <c r="AE27" s="440"/>
      <c r="AF27" s="441"/>
    </row>
    <row r="28" spans="1:32" s="181" customFormat="1" ht="27" customHeight="1">
      <c r="A28" s="189" t="s">
        <v>520</v>
      </c>
      <c r="B28" s="515" t="s">
        <v>595</v>
      </c>
      <c r="C28" s="516"/>
      <c r="D28" s="516"/>
      <c r="E28" s="516"/>
      <c r="F28" s="516"/>
      <c r="G28" s="516"/>
      <c r="H28" s="516"/>
      <c r="I28" s="516"/>
      <c r="J28" s="516"/>
      <c r="K28" s="516"/>
      <c r="L28" s="516"/>
      <c r="M28" s="516"/>
      <c r="N28" s="516"/>
      <c r="O28" s="516"/>
      <c r="P28" s="516"/>
      <c r="Q28" s="516"/>
      <c r="R28" s="516"/>
      <c r="S28" s="516"/>
      <c r="T28" s="516"/>
      <c r="U28" s="516"/>
      <c r="V28" s="516"/>
      <c r="W28" s="516"/>
      <c r="X28" s="516"/>
      <c r="Y28" s="516"/>
      <c r="Z28" s="517"/>
      <c r="AA28" s="439" t="s">
        <v>600</v>
      </c>
      <c r="AB28" s="440"/>
      <c r="AC28" s="440"/>
      <c r="AD28" s="440"/>
      <c r="AE28" s="440"/>
      <c r="AF28" s="441"/>
    </row>
    <row r="29" spans="1:20" s="181" customFormat="1" ht="27" customHeight="1">
      <c r="A29" s="414" t="s">
        <v>594</v>
      </c>
      <c r="B29" s="414"/>
      <c r="C29" s="413">
        <v>1985</v>
      </c>
      <c r="D29" s="413"/>
      <c r="E29" s="413"/>
      <c r="F29" s="413"/>
      <c r="G29" s="413"/>
      <c r="H29" s="413"/>
      <c r="I29" s="413"/>
      <c r="J29" s="413"/>
      <c r="K29" s="413"/>
      <c r="L29" s="413"/>
      <c r="M29" s="413"/>
      <c r="N29" s="413"/>
      <c r="O29" s="413"/>
      <c r="P29" s="413"/>
      <c r="Q29" s="413"/>
      <c r="R29" s="413"/>
      <c r="S29" s="218"/>
      <c r="T29" s="218"/>
    </row>
    <row r="30" spans="2:13" s="181" customFormat="1" ht="15">
      <c r="B30" s="187"/>
      <c r="C30" s="183"/>
      <c r="D30" s="183"/>
      <c r="E30" s="183"/>
      <c r="F30" s="183"/>
      <c r="G30" s="183"/>
      <c r="H30" s="183"/>
      <c r="I30" s="183"/>
      <c r="J30" s="183"/>
      <c r="K30" s="183"/>
      <c r="L30" s="183"/>
      <c r="M30" s="187"/>
    </row>
    <row r="31" s="181" customFormat="1" ht="15"/>
    <row r="32" spans="2:32" s="181" customFormat="1" ht="21.75" customHeight="1">
      <c r="B32" s="181" t="s">
        <v>597</v>
      </c>
      <c r="C32" s="477" t="s">
        <v>601</v>
      </c>
      <c r="D32" s="477"/>
      <c r="E32" s="477"/>
      <c r="F32" s="477"/>
      <c r="G32" s="477"/>
      <c r="H32" s="477"/>
      <c r="I32" s="477"/>
      <c r="J32" s="477"/>
      <c r="K32" s="477"/>
      <c r="L32" s="477"/>
      <c r="M32" s="477"/>
      <c r="N32" s="488"/>
      <c r="O32" s="488"/>
      <c r="P32" s="488"/>
      <c r="V32" s="489" t="s">
        <v>596</v>
      </c>
      <c r="W32" s="489"/>
      <c r="X32" s="489"/>
      <c r="Y32" s="489"/>
      <c r="Z32" s="489"/>
      <c r="AA32" s="489"/>
      <c r="AB32" s="489"/>
      <c r="AC32" s="489"/>
      <c r="AD32" s="489"/>
      <c r="AE32" s="489"/>
      <c r="AF32" s="489"/>
    </row>
    <row r="33" spans="2:32" ht="12.75">
      <c r="B33" s="211"/>
      <c r="V33" s="478" t="s">
        <v>602</v>
      </c>
      <c r="W33" s="478"/>
      <c r="X33" s="478"/>
      <c r="Y33" s="478"/>
      <c r="Z33" s="478"/>
      <c r="AA33" s="478"/>
      <c r="AB33" s="478"/>
      <c r="AC33" s="478"/>
      <c r="AD33" s="478"/>
      <c r="AE33" s="478"/>
      <c r="AF33" s="478"/>
    </row>
    <row r="34" s="181" customFormat="1" ht="15"/>
    <row r="35" spans="22:36" s="181" customFormat="1" ht="15">
      <c r="V35" s="187"/>
      <c r="W35" s="187"/>
      <c r="X35" s="184"/>
      <c r="Y35" s="187"/>
      <c r="Z35" s="187"/>
      <c r="AA35" s="187"/>
      <c r="AB35" s="187"/>
      <c r="AC35" s="183"/>
      <c r="AD35" s="183"/>
      <c r="AE35" s="183"/>
      <c r="AF35" s="183"/>
      <c r="AG35" s="183"/>
      <c r="AH35" s="183"/>
      <c r="AI35" s="183"/>
      <c r="AJ35" s="183"/>
    </row>
    <row r="36" s="181" customFormat="1" ht="15"/>
    <row r="37" s="181" customFormat="1" ht="15"/>
    <row r="38" s="181" customFormat="1" ht="15"/>
    <row r="39" s="181" customFormat="1" ht="15"/>
    <row r="40" s="181" customFormat="1" ht="19.5" customHeight="1"/>
    <row r="41" spans="1:32" s="181" customFormat="1" ht="9.75" customHeight="1">
      <c r="A41" s="109"/>
      <c r="B41" s="109"/>
      <c r="C41" s="109"/>
      <c r="D41" s="109"/>
      <c r="E41" s="109"/>
      <c r="F41" s="109"/>
      <c r="G41" s="109"/>
      <c r="H41" s="190"/>
      <c r="I41" s="190"/>
      <c r="J41" s="190"/>
      <c r="K41" s="190"/>
      <c r="L41" s="190"/>
      <c r="M41" s="190"/>
      <c r="N41" s="190"/>
      <c r="O41" s="190"/>
      <c r="P41" s="190"/>
      <c r="Q41" s="190"/>
      <c r="R41" s="190"/>
      <c r="S41" s="190"/>
      <c r="T41" s="190"/>
      <c r="U41" s="190"/>
      <c r="V41" s="190"/>
      <c r="W41" s="190"/>
      <c r="X41" s="190"/>
      <c r="Y41" s="490" t="s">
        <v>576</v>
      </c>
      <c r="Z41" s="491"/>
      <c r="AA41" s="491"/>
      <c r="AB41" s="491"/>
      <c r="AC41" s="491"/>
      <c r="AD41" s="491"/>
      <c r="AE41" s="491"/>
      <c r="AF41" s="190"/>
    </row>
    <row r="42" spans="1:32" s="192" customFormat="1" ht="9.75" customHeight="1">
      <c r="A42" s="109"/>
      <c r="B42" s="109"/>
      <c r="C42" s="109"/>
      <c r="D42" s="109"/>
      <c r="E42" s="109"/>
      <c r="F42" s="109"/>
      <c r="G42" s="109"/>
      <c r="H42" s="109"/>
      <c r="I42" s="19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row>
    <row r="43" spans="1:29" s="192" customFormat="1" ht="24.75" customHeight="1">
      <c r="A43" s="193" t="s">
        <v>574</v>
      </c>
      <c r="B43" s="493" t="s">
        <v>598</v>
      </c>
      <c r="C43" s="494"/>
      <c r="D43" s="494"/>
      <c r="E43" s="495"/>
      <c r="F43" s="496"/>
      <c r="G43" s="497"/>
      <c r="H43" s="497"/>
      <c r="I43" s="497"/>
      <c r="J43" s="497"/>
      <c r="K43" s="497"/>
      <c r="L43" s="497"/>
      <c r="M43" s="497"/>
      <c r="N43" s="497"/>
      <c r="O43" s="497"/>
      <c r="P43" s="497"/>
      <c r="Q43" s="497"/>
      <c r="R43" s="497"/>
      <c r="S43" s="497"/>
      <c r="T43" s="497"/>
      <c r="U43" s="498"/>
      <c r="V43" s="194"/>
      <c r="W43" s="194"/>
      <c r="X43" s="194"/>
      <c r="Y43" s="194"/>
      <c r="Z43" s="194"/>
      <c r="AA43" s="194"/>
      <c r="AB43" s="194"/>
      <c r="AC43" s="194"/>
    </row>
    <row r="44" spans="1:9" s="192" customFormat="1" ht="4.5" customHeight="1">
      <c r="A44" s="195"/>
      <c r="B44" s="196"/>
      <c r="C44" s="109"/>
      <c r="D44" s="109"/>
      <c r="E44" s="109"/>
      <c r="F44" s="109"/>
      <c r="G44" s="109"/>
      <c r="H44" s="109"/>
      <c r="I44" s="191"/>
    </row>
    <row r="45" spans="1:32" ht="45" customHeight="1">
      <c r="A45" s="492" t="s">
        <v>577</v>
      </c>
      <c r="B45" s="492"/>
      <c r="C45" s="492"/>
      <c r="D45" s="492"/>
      <c r="E45" s="492"/>
      <c r="F45" s="492"/>
      <c r="G45" s="492"/>
      <c r="H45" s="492"/>
      <c r="I45" s="492"/>
      <c r="J45" s="492"/>
      <c r="K45" s="492"/>
      <c r="L45" s="492"/>
      <c r="M45" s="492"/>
      <c r="N45" s="492"/>
      <c r="O45" s="492"/>
      <c r="P45" s="492"/>
      <c r="Q45" s="492"/>
      <c r="R45" s="492"/>
      <c r="S45" s="492"/>
      <c r="T45" s="492"/>
      <c r="U45" s="492"/>
      <c r="V45" s="492"/>
      <c r="W45" s="492"/>
      <c r="X45" s="492"/>
      <c r="Y45" s="492"/>
      <c r="Z45" s="492"/>
      <c r="AA45" s="492"/>
      <c r="AB45" s="492"/>
      <c r="AC45" s="492"/>
      <c r="AD45" s="192"/>
      <c r="AE45" s="192"/>
      <c r="AF45" s="192"/>
    </row>
    <row r="46" spans="1:9" ht="4.5" customHeight="1">
      <c r="A46" s="197"/>
      <c r="B46" s="197"/>
      <c r="C46" s="197"/>
      <c r="D46" s="197"/>
      <c r="E46" s="197"/>
      <c r="F46" s="197"/>
      <c r="G46" s="197"/>
      <c r="H46" s="197"/>
      <c r="I46" s="198"/>
    </row>
    <row r="47" spans="1:32" ht="24.75" customHeight="1">
      <c r="A47" s="205" t="s">
        <v>578</v>
      </c>
      <c r="B47" s="475" t="s">
        <v>586</v>
      </c>
      <c r="C47" s="475"/>
      <c r="D47" s="475"/>
      <c r="E47" s="475"/>
      <c r="F47" s="475"/>
      <c r="G47" s="475"/>
      <c r="H47" s="475"/>
      <c r="I47" s="475"/>
      <c r="J47" s="481" t="s">
        <v>579</v>
      </c>
      <c r="K47" s="481"/>
      <c r="L47" s="481"/>
      <c r="M47" s="481"/>
      <c r="N47" s="481"/>
      <c r="O47" s="481"/>
      <c r="P47" s="481"/>
      <c r="Q47" s="481"/>
      <c r="R47" s="481"/>
      <c r="S47" s="481"/>
      <c r="T47" s="481"/>
      <c r="U47" s="481"/>
      <c r="V47" s="481" t="s">
        <v>580</v>
      </c>
      <c r="W47" s="481"/>
      <c r="X47" s="481"/>
      <c r="Y47" s="481"/>
      <c r="Z47" s="481"/>
      <c r="AA47" s="481"/>
      <c r="AB47" s="481"/>
      <c r="AC47" s="481"/>
      <c r="AD47" s="481"/>
      <c r="AE47" s="481"/>
      <c r="AF47" s="482"/>
    </row>
    <row r="48" spans="1:32" ht="24.75" customHeight="1">
      <c r="A48" s="502" t="s">
        <v>588</v>
      </c>
      <c r="B48" s="503"/>
      <c r="C48" s="503"/>
      <c r="D48" s="503"/>
      <c r="E48" s="503"/>
      <c r="F48" s="503"/>
      <c r="G48" s="503"/>
      <c r="H48" s="503"/>
      <c r="I48" s="503"/>
      <c r="J48" s="503"/>
      <c r="K48" s="503"/>
      <c r="L48" s="503"/>
      <c r="M48" s="503"/>
      <c r="N48" s="503"/>
      <c r="O48" s="503"/>
      <c r="P48" s="503"/>
      <c r="Q48" s="503"/>
      <c r="R48" s="503"/>
      <c r="S48" s="503"/>
      <c r="T48" s="503"/>
      <c r="U48" s="503"/>
      <c r="V48" s="503"/>
      <c r="W48" s="503"/>
      <c r="X48" s="503"/>
      <c r="Y48" s="503"/>
      <c r="Z48" s="503"/>
      <c r="AA48" s="503"/>
      <c r="AB48" s="503"/>
      <c r="AC48" s="503"/>
      <c r="AD48" s="503"/>
      <c r="AE48" s="503"/>
      <c r="AF48" s="504"/>
    </row>
    <row r="49" spans="1:32" ht="24.75" customHeight="1">
      <c r="A49" s="206" t="s">
        <v>581</v>
      </c>
      <c r="B49" s="465" t="s">
        <v>582</v>
      </c>
      <c r="C49" s="465"/>
      <c r="D49" s="465"/>
      <c r="E49" s="465"/>
      <c r="F49" s="465"/>
      <c r="G49" s="465"/>
      <c r="H49" s="465"/>
      <c r="I49" s="465"/>
      <c r="J49" s="450"/>
      <c r="K49" s="450"/>
      <c r="L49" s="450"/>
      <c r="M49" s="450"/>
      <c r="N49" s="450"/>
      <c r="O49" s="450"/>
      <c r="P49" s="450"/>
      <c r="Q49" s="450"/>
      <c r="R49" s="450"/>
      <c r="S49" s="450"/>
      <c r="T49" s="450"/>
      <c r="U49" s="450"/>
      <c r="V49" s="450"/>
      <c r="W49" s="450"/>
      <c r="X49" s="450"/>
      <c r="Y49" s="450"/>
      <c r="Z49" s="450"/>
      <c r="AA49" s="450"/>
      <c r="AB49" s="450"/>
      <c r="AC49" s="450"/>
      <c r="AD49" s="450"/>
      <c r="AE49" s="450"/>
      <c r="AF49" s="479"/>
    </row>
    <row r="50" spans="1:32" ht="24.75" customHeight="1">
      <c r="A50" s="206" t="s">
        <v>563</v>
      </c>
      <c r="B50" s="465" t="s">
        <v>562</v>
      </c>
      <c r="C50" s="465"/>
      <c r="D50" s="465"/>
      <c r="E50" s="465"/>
      <c r="F50" s="465"/>
      <c r="G50" s="465"/>
      <c r="H50" s="465"/>
      <c r="I50" s="465"/>
      <c r="J50" s="450"/>
      <c r="K50" s="450"/>
      <c r="L50" s="450"/>
      <c r="M50" s="450"/>
      <c r="N50" s="450"/>
      <c r="O50" s="450"/>
      <c r="P50" s="450"/>
      <c r="Q50" s="450"/>
      <c r="R50" s="450"/>
      <c r="S50" s="450"/>
      <c r="T50" s="450"/>
      <c r="U50" s="450"/>
      <c r="V50" s="450"/>
      <c r="W50" s="450"/>
      <c r="X50" s="450"/>
      <c r="Y50" s="450"/>
      <c r="Z50" s="450"/>
      <c r="AA50" s="450"/>
      <c r="AB50" s="450"/>
      <c r="AC50" s="450"/>
      <c r="AD50" s="450"/>
      <c r="AE50" s="450"/>
      <c r="AF50" s="479"/>
    </row>
    <row r="51" spans="1:32" ht="24.75" customHeight="1">
      <c r="A51" s="207" t="s">
        <v>555</v>
      </c>
      <c r="B51" s="465" t="s">
        <v>554</v>
      </c>
      <c r="C51" s="465"/>
      <c r="D51" s="465"/>
      <c r="E51" s="465"/>
      <c r="F51" s="465"/>
      <c r="G51" s="465"/>
      <c r="H51" s="465"/>
      <c r="I51" s="465"/>
      <c r="J51" s="450"/>
      <c r="K51" s="450"/>
      <c r="L51" s="450"/>
      <c r="M51" s="450"/>
      <c r="N51" s="450"/>
      <c r="O51" s="450"/>
      <c r="P51" s="450"/>
      <c r="Q51" s="450"/>
      <c r="R51" s="450"/>
      <c r="S51" s="450"/>
      <c r="T51" s="450"/>
      <c r="U51" s="450"/>
      <c r="V51" s="450"/>
      <c r="W51" s="450"/>
      <c r="X51" s="450"/>
      <c r="Y51" s="450"/>
      <c r="Z51" s="450"/>
      <c r="AA51" s="450"/>
      <c r="AB51" s="450"/>
      <c r="AC51" s="450"/>
      <c r="AD51" s="450"/>
      <c r="AE51" s="450"/>
      <c r="AF51" s="479"/>
    </row>
    <row r="52" spans="1:32" ht="24.75" customHeight="1">
      <c r="A52" s="207" t="s">
        <v>549</v>
      </c>
      <c r="B52" s="465" t="s">
        <v>548</v>
      </c>
      <c r="C52" s="465"/>
      <c r="D52" s="465"/>
      <c r="E52" s="465"/>
      <c r="F52" s="465"/>
      <c r="G52" s="465"/>
      <c r="H52" s="465"/>
      <c r="I52" s="465"/>
      <c r="J52" s="450"/>
      <c r="K52" s="450"/>
      <c r="L52" s="450"/>
      <c r="M52" s="450"/>
      <c r="N52" s="450"/>
      <c r="O52" s="450"/>
      <c r="P52" s="450"/>
      <c r="Q52" s="450"/>
      <c r="R52" s="450"/>
      <c r="S52" s="450"/>
      <c r="T52" s="450"/>
      <c r="U52" s="450"/>
      <c r="V52" s="450"/>
      <c r="W52" s="450"/>
      <c r="X52" s="450"/>
      <c r="Y52" s="450"/>
      <c r="Z52" s="450"/>
      <c r="AA52" s="450"/>
      <c r="AB52" s="450"/>
      <c r="AC52" s="450"/>
      <c r="AD52" s="450"/>
      <c r="AE52" s="450"/>
      <c r="AF52" s="479"/>
    </row>
    <row r="53" spans="1:32" ht="19.5" customHeight="1">
      <c r="A53" s="207" t="s">
        <v>547</v>
      </c>
      <c r="B53" s="465" t="s">
        <v>546</v>
      </c>
      <c r="C53" s="465"/>
      <c r="D53" s="465"/>
      <c r="E53" s="465"/>
      <c r="F53" s="465"/>
      <c r="G53" s="465"/>
      <c r="H53" s="465"/>
      <c r="I53" s="465"/>
      <c r="J53" s="450"/>
      <c r="K53" s="450"/>
      <c r="L53" s="450"/>
      <c r="M53" s="450"/>
      <c r="N53" s="450"/>
      <c r="O53" s="450"/>
      <c r="P53" s="450"/>
      <c r="Q53" s="450"/>
      <c r="R53" s="450"/>
      <c r="S53" s="450"/>
      <c r="T53" s="450"/>
      <c r="U53" s="450"/>
      <c r="V53" s="450"/>
      <c r="W53" s="450"/>
      <c r="X53" s="450"/>
      <c r="Y53" s="450"/>
      <c r="Z53" s="450"/>
      <c r="AA53" s="450"/>
      <c r="AB53" s="450"/>
      <c r="AC53" s="450"/>
      <c r="AD53" s="450"/>
      <c r="AE53" s="450"/>
      <c r="AF53" s="479"/>
    </row>
    <row r="54" spans="1:32" ht="19.5" customHeight="1">
      <c r="A54" s="207" t="s">
        <v>545</v>
      </c>
      <c r="B54" s="465" t="s">
        <v>599</v>
      </c>
      <c r="C54" s="465"/>
      <c r="D54" s="465"/>
      <c r="E54" s="465"/>
      <c r="F54" s="465"/>
      <c r="G54" s="465"/>
      <c r="H54" s="465"/>
      <c r="I54" s="465"/>
      <c r="J54" s="450"/>
      <c r="K54" s="450"/>
      <c r="L54" s="450"/>
      <c r="M54" s="450"/>
      <c r="N54" s="450"/>
      <c r="O54" s="450"/>
      <c r="P54" s="450"/>
      <c r="Q54" s="450"/>
      <c r="R54" s="450"/>
      <c r="S54" s="450"/>
      <c r="T54" s="450"/>
      <c r="U54" s="450"/>
      <c r="V54" s="450"/>
      <c r="W54" s="450"/>
      <c r="X54" s="450"/>
      <c r="Y54" s="450"/>
      <c r="Z54" s="450"/>
      <c r="AA54" s="450"/>
      <c r="AB54" s="450"/>
      <c r="AC54" s="450"/>
      <c r="AD54" s="450"/>
      <c r="AE54" s="450"/>
      <c r="AF54" s="479"/>
    </row>
    <row r="55" spans="1:32" ht="19.5" customHeight="1">
      <c r="A55" s="207" t="s">
        <v>544</v>
      </c>
      <c r="B55" s="465" t="s">
        <v>543</v>
      </c>
      <c r="C55" s="465"/>
      <c r="D55" s="465"/>
      <c r="E55" s="465"/>
      <c r="F55" s="465"/>
      <c r="G55" s="465"/>
      <c r="H55" s="465"/>
      <c r="I55" s="465"/>
      <c r="J55" s="450"/>
      <c r="K55" s="450"/>
      <c r="L55" s="450"/>
      <c r="M55" s="450"/>
      <c r="N55" s="450"/>
      <c r="O55" s="450"/>
      <c r="P55" s="450"/>
      <c r="Q55" s="450"/>
      <c r="R55" s="450"/>
      <c r="S55" s="450"/>
      <c r="T55" s="450"/>
      <c r="U55" s="450"/>
      <c r="V55" s="450"/>
      <c r="W55" s="450"/>
      <c r="X55" s="450"/>
      <c r="Y55" s="450"/>
      <c r="Z55" s="450"/>
      <c r="AA55" s="450"/>
      <c r="AB55" s="450"/>
      <c r="AC55" s="450"/>
      <c r="AD55" s="450"/>
      <c r="AE55" s="450"/>
      <c r="AF55" s="479"/>
    </row>
    <row r="56" spans="1:32" ht="19.5" customHeight="1">
      <c r="A56" s="207" t="s">
        <v>542</v>
      </c>
      <c r="B56" s="465" t="s">
        <v>541</v>
      </c>
      <c r="C56" s="465"/>
      <c r="D56" s="465"/>
      <c r="E56" s="465"/>
      <c r="F56" s="465"/>
      <c r="G56" s="465"/>
      <c r="H56" s="465"/>
      <c r="I56" s="465"/>
      <c r="J56" s="450"/>
      <c r="K56" s="450"/>
      <c r="L56" s="450"/>
      <c r="M56" s="450"/>
      <c r="N56" s="450"/>
      <c r="O56" s="450"/>
      <c r="P56" s="450"/>
      <c r="Q56" s="450"/>
      <c r="R56" s="450"/>
      <c r="S56" s="450"/>
      <c r="T56" s="450"/>
      <c r="U56" s="450"/>
      <c r="V56" s="450"/>
      <c r="W56" s="450"/>
      <c r="X56" s="450"/>
      <c r="Y56" s="450"/>
      <c r="Z56" s="450"/>
      <c r="AA56" s="450"/>
      <c r="AB56" s="450"/>
      <c r="AC56" s="450"/>
      <c r="AD56" s="450"/>
      <c r="AE56" s="450"/>
      <c r="AF56" s="479"/>
    </row>
    <row r="57" spans="1:32" ht="19.5" customHeight="1">
      <c r="A57" s="207" t="s">
        <v>540</v>
      </c>
      <c r="B57" s="465" t="s">
        <v>539</v>
      </c>
      <c r="C57" s="465" t="s">
        <v>583</v>
      </c>
      <c r="D57" s="465"/>
      <c r="E57" s="465"/>
      <c r="F57" s="465" t="s">
        <v>583</v>
      </c>
      <c r="G57" s="465"/>
      <c r="H57" s="465"/>
      <c r="I57" s="465"/>
      <c r="J57" s="450"/>
      <c r="K57" s="450"/>
      <c r="L57" s="450"/>
      <c r="M57" s="450"/>
      <c r="N57" s="450"/>
      <c r="O57" s="450"/>
      <c r="P57" s="450"/>
      <c r="Q57" s="450"/>
      <c r="R57" s="450"/>
      <c r="S57" s="450"/>
      <c r="T57" s="450"/>
      <c r="U57" s="450"/>
      <c r="V57" s="450"/>
      <c r="W57" s="450"/>
      <c r="X57" s="450"/>
      <c r="Y57" s="450"/>
      <c r="Z57" s="450"/>
      <c r="AA57" s="450"/>
      <c r="AB57" s="450"/>
      <c r="AC57" s="450"/>
      <c r="AD57" s="450"/>
      <c r="AE57" s="450"/>
      <c r="AF57" s="479"/>
    </row>
    <row r="58" spans="1:32" ht="19.5" customHeight="1">
      <c r="A58" s="207" t="s">
        <v>538</v>
      </c>
      <c r="B58" s="465" t="s">
        <v>537</v>
      </c>
      <c r="C58" s="465"/>
      <c r="D58" s="465"/>
      <c r="E58" s="465"/>
      <c r="F58" s="465"/>
      <c r="G58" s="465"/>
      <c r="H58" s="465"/>
      <c r="I58" s="465"/>
      <c r="J58" s="450"/>
      <c r="K58" s="450"/>
      <c r="L58" s="450"/>
      <c r="M58" s="450"/>
      <c r="N58" s="450"/>
      <c r="O58" s="450"/>
      <c r="P58" s="450"/>
      <c r="Q58" s="450"/>
      <c r="R58" s="450"/>
      <c r="S58" s="450"/>
      <c r="T58" s="450"/>
      <c r="U58" s="450"/>
      <c r="V58" s="450"/>
      <c r="W58" s="450"/>
      <c r="X58" s="450"/>
      <c r="Y58" s="450"/>
      <c r="Z58" s="450"/>
      <c r="AA58" s="450"/>
      <c r="AB58" s="450"/>
      <c r="AC58" s="450"/>
      <c r="AD58" s="450"/>
      <c r="AE58" s="450"/>
      <c r="AF58" s="479"/>
    </row>
    <row r="59" spans="1:32" ht="19.5" customHeight="1">
      <c r="A59" s="207" t="s">
        <v>536</v>
      </c>
      <c r="B59" s="465" t="s">
        <v>535</v>
      </c>
      <c r="C59" s="465" t="s">
        <v>584</v>
      </c>
      <c r="D59" s="465"/>
      <c r="E59" s="465"/>
      <c r="F59" s="465" t="s">
        <v>585</v>
      </c>
      <c r="G59" s="465"/>
      <c r="H59" s="465"/>
      <c r="I59" s="465"/>
      <c r="J59" s="450"/>
      <c r="K59" s="450"/>
      <c r="L59" s="450"/>
      <c r="M59" s="450"/>
      <c r="N59" s="450"/>
      <c r="O59" s="450"/>
      <c r="P59" s="450"/>
      <c r="Q59" s="450"/>
      <c r="R59" s="450"/>
      <c r="S59" s="450"/>
      <c r="T59" s="450"/>
      <c r="U59" s="450"/>
      <c r="V59" s="450"/>
      <c r="W59" s="450"/>
      <c r="X59" s="450"/>
      <c r="Y59" s="450"/>
      <c r="Z59" s="450"/>
      <c r="AA59" s="450"/>
      <c r="AB59" s="450"/>
      <c r="AC59" s="450"/>
      <c r="AD59" s="450"/>
      <c r="AE59" s="450"/>
      <c r="AF59" s="479"/>
    </row>
    <row r="60" spans="1:32" ht="19.5" customHeight="1">
      <c r="A60" s="207" t="s">
        <v>534</v>
      </c>
      <c r="B60" s="465" t="s">
        <v>533</v>
      </c>
      <c r="C60" s="465"/>
      <c r="D60" s="465"/>
      <c r="E60" s="465"/>
      <c r="F60" s="465"/>
      <c r="G60" s="465"/>
      <c r="H60" s="465"/>
      <c r="I60" s="465"/>
      <c r="J60" s="450"/>
      <c r="K60" s="450"/>
      <c r="L60" s="450"/>
      <c r="M60" s="450"/>
      <c r="N60" s="450"/>
      <c r="O60" s="450"/>
      <c r="P60" s="450"/>
      <c r="Q60" s="450"/>
      <c r="R60" s="450"/>
      <c r="S60" s="450"/>
      <c r="T60" s="450"/>
      <c r="U60" s="450"/>
      <c r="V60" s="450"/>
      <c r="W60" s="450"/>
      <c r="X60" s="450"/>
      <c r="Y60" s="450"/>
      <c r="Z60" s="450"/>
      <c r="AA60" s="450"/>
      <c r="AB60" s="450"/>
      <c r="AC60" s="450"/>
      <c r="AD60" s="450"/>
      <c r="AE60" s="450"/>
      <c r="AF60" s="479"/>
    </row>
    <row r="61" spans="1:32" ht="19.5" customHeight="1">
      <c r="A61" s="207" t="s">
        <v>532</v>
      </c>
      <c r="B61" s="465" t="s">
        <v>531</v>
      </c>
      <c r="C61" s="465"/>
      <c r="D61" s="465"/>
      <c r="E61" s="465"/>
      <c r="F61" s="465"/>
      <c r="G61" s="465"/>
      <c r="H61" s="465"/>
      <c r="I61" s="465"/>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79"/>
    </row>
    <row r="62" spans="1:32" ht="19.5" customHeight="1">
      <c r="A62" s="207" t="s">
        <v>530</v>
      </c>
      <c r="B62" s="465" t="s">
        <v>529</v>
      </c>
      <c r="C62" s="465"/>
      <c r="D62" s="465"/>
      <c r="E62" s="465"/>
      <c r="F62" s="465"/>
      <c r="G62" s="465"/>
      <c r="H62" s="465"/>
      <c r="I62" s="465"/>
      <c r="J62" s="450"/>
      <c r="K62" s="450"/>
      <c r="L62" s="450"/>
      <c r="M62" s="450"/>
      <c r="N62" s="450"/>
      <c r="O62" s="450"/>
      <c r="P62" s="450"/>
      <c r="Q62" s="450"/>
      <c r="R62" s="450"/>
      <c r="S62" s="450"/>
      <c r="T62" s="450"/>
      <c r="U62" s="450"/>
      <c r="V62" s="450"/>
      <c r="W62" s="450"/>
      <c r="X62" s="450"/>
      <c r="Y62" s="450"/>
      <c r="Z62" s="450"/>
      <c r="AA62" s="450"/>
      <c r="AB62" s="450"/>
      <c r="AC62" s="450"/>
      <c r="AD62" s="450"/>
      <c r="AE62" s="450"/>
      <c r="AF62" s="479"/>
    </row>
    <row r="63" spans="1:32" ht="19.5" customHeight="1">
      <c r="A63" s="208" t="s">
        <v>528</v>
      </c>
      <c r="B63" s="474" t="s">
        <v>527</v>
      </c>
      <c r="C63" s="474"/>
      <c r="D63" s="474"/>
      <c r="E63" s="474"/>
      <c r="F63" s="474"/>
      <c r="G63" s="474"/>
      <c r="H63" s="474"/>
      <c r="I63" s="474"/>
      <c r="J63" s="469"/>
      <c r="K63" s="469"/>
      <c r="L63" s="469"/>
      <c r="M63" s="469"/>
      <c r="N63" s="469"/>
      <c r="O63" s="469"/>
      <c r="P63" s="469"/>
      <c r="Q63" s="469"/>
      <c r="R63" s="469"/>
      <c r="S63" s="469"/>
      <c r="T63" s="469"/>
      <c r="U63" s="469"/>
      <c r="V63" s="469"/>
      <c r="W63" s="469"/>
      <c r="X63" s="469"/>
      <c r="Y63" s="469"/>
      <c r="Z63" s="469"/>
      <c r="AA63" s="469"/>
      <c r="AB63" s="469"/>
      <c r="AC63" s="469"/>
      <c r="AD63" s="469"/>
      <c r="AE63" s="469"/>
      <c r="AF63" s="506"/>
    </row>
    <row r="64" spans="1:32" ht="24.75" customHeight="1">
      <c r="A64" s="499" t="s">
        <v>591</v>
      </c>
      <c r="B64" s="500"/>
      <c r="C64" s="500"/>
      <c r="D64" s="500"/>
      <c r="E64" s="500"/>
      <c r="F64" s="500"/>
      <c r="G64" s="500"/>
      <c r="H64" s="500"/>
      <c r="I64" s="500"/>
      <c r="J64" s="500"/>
      <c r="K64" s="500"/>
      <c r="L64" s="500"/>
      <c r="M64" s="500"/>
      <c r="N64" s="500"/>
      <c r="O64" s="500"/>
      <c r="P64" s="500"/>
      <c r="Q64" s="500"/>
      <c r="R64" s="500"/>
      <c r="S64" s="500"/>
      <c r="T64" s="500"/>
      <c r="U64" s="500"/>
      <c r="V64" s="500"/>
      <c r="W64" s="500"/>
      <c r="X64" s="500"/>
      <c r="Y64" s="500"/>
      <c r="Z64" s="500"/>
      <c r="AA64" s="500"/>
      <c r="AB64" s="500"/>
      <c r="AC64" s="500"/>
      <c r="AD64" s="500"/>
      <c r="AE64" s="500"/>
      <c r="AF64" s="501"/>
    </row>
    <row r="65" spans="1:32" ht="19.5" customHeight="1">
      <c r="A65" s="483" t="s">
        <v>526</v>
      </c>
      <c r="B65" s="465" t="s">
        <v>524</v>
      </c>
      <c r="C65" s="465"/>
      <c r="D65" s="465"/>
      <c r="E65" s="465"/>
      <c r="F65" s="465"/>
      <c r="G65" s="465"/>
      <c r="H65" s="465"/>
      <c r="I65" s="465"/>
      <c r="J65" s="450"/>
      <c r="K65" s="450"/>
      <c r="L65" s="450"/>
      <c r="M65" s="450"/>
      <c r="N65" s="450"/>
      <c r="O65" s="450"/>
      <c r="P65" s="450"/>
      <c r="Q65" s="450"/>
      <c r="R65" s="450"/>
      <c r="S65" s="450"/>
      <c r="T65" s="450"/>
      <c r="U65" s="450"/>
      <c r="V65" s="450"/>
      <c r="W65" s="450"/>
      <c r="X65" s="450"/>
      <c r="Y65" s="450"/>
      <c r="Z65" s="450"/>
      <c r="AA65" s="450"/>
      <c r="AB65" s="450"/>
      <c r="AC65" s="450"/>
      <c r="AD65" s="450"/>
      <c r="AE65" s="450"/>
      <c r="AF65" s="479"/>
    </row>
    <row r="66" spans="1:32" ht="19.5" customHeight="1">
      <c r="A66" s="484"/>
      <c r="B66" s="474" t="s">
        <v>349</v>
      </c>
      <c r="C66" s="474"/>
      <c r="D66" s="474"/>
      <c r="E66" s="474"/>
      <c r="F66" s="474"/>
      <c r="G66" s="474"/>
      <c r="H66" s="474"/>
      <c r="I66" s="474"/>
      <c r="J66" s="467">
        <v>0</v>
      </c>
      <c r="K66" s="467"/>
      <c r="L66" s="467"/>
      <c r="M66" s="467"/>
      <c r="N66" s="467"/>
      <c r="O66" s="467"/>
      <c r="P66" s="467"/>
      <c r="Q66" s="467"/>
      <c r="R66" s="467"/>
      <c r="S66" s="467"/>
      <c r="T66" s="467"/>
      <c r="U66" s="467"/>
      <c r="V66" s="467">
        <v>0</v>
      </c>
      <c r="W66" s="467"/>
      <c r="X66" s="467"/>
      <c r="Y66" s="467"/>
      <c r="Z66" s="467"/>
      <c r="AA66" s="467"/>
      <c r="AB66" s="467"/>
      <c r="AC66" s="467"/>
      <c r="AD66" s="467"/>
      <c r="AE66" s="467"/>
      <c r="AF66" s="507"/>
    </row>
    <row r="67" spans="1:9" ht="9.75" customHeight="1">
      <c r="A67" s="199"/>
      <c r="B67" s="200"/>
      <c r="C67" s="487"/>
      <c r="D67" s="487"/>
      <c r="E67" s="487"/>
      <c r="F67" s="194"/>
      <c r="G67" s="194"/>
      <c r="H67" s="194"/>
      <c r="I67" s="201"/>
    </row>
    <row r="68" spans="1:32" ht="19.5" customHeight="1">
      <c r="A68" s="505" t="s">
        <v>525</v>
      </c>
      <c r="B68" s="480" t="s">
        <v>524</v>
      </c>
      <c r="C68" s="480"/>
      <c r="D68" s="480"/>
      <c r="E68" s="480"/>
      <c r="F68" s="480"/>
      <c r="G68" s="480"/>
      <c r="H68" s="480"/>
      <c r="I68" s="480"/>
      <c r="J68" s="468"/>
      <c r="K68" s="468"/>
      <c r="L68" s="468"/>
      <c r="M68" s="468"/>
      <c r="N68" s="468"/>
      <c r="O68" s="468"/>
      <c r="P68" s="468"/>
      <c r="Q68" s="468"/>
      <c r="R68" s="468"/>
      <c r="S68" s="468"/>
      <c r="T68" s="468"/>
      <c r="U68" s="468"/>
      <c r="V68" s="468"/>
      <c r="W68" s="468"/>
      <c r="X68" s="468"/>
      <c r="Y68" s="468"/>
      <c r="Z68" s="468"/>
      <c r="AA68" s="468"/>
      <c r="AB68" s="468"/>
      <c r="AC68" s="468"/>
      <c r="AD68" s="468"/>
      <c r="AE68" s="468"/>
      <c r="AF68" s="508"/>
    </row>
    <row r="69" spans="1:32" ht="19.5" customHeight="1">
      <c r="A69" s="484"/>
      <c r="B69" s="474" t="s">
        <v>349</v>
      </c>
      <c r="C69" s="474"/>
      <c r="D69" s="474"/>
      <c r="E69" s="474"/>
      <c r="F69" s="474"/>
      <c r="G69" s="474"/>
      <c r="H69" s="474"/>
      <c r="I69" s="474"/>
      <c r="J69" s="467">
        <v>0</v>
      </c>
      <c r="K69" s="467"/>
      <c r="L69" s="467"/>
      <c r="M69" s="467"/>
      <c r="N69" s="467"/>
      <c r="O69" s="467"/>
      <c r="P69" s="467"/>
      <c r="Q69" s="467"/>
      <c r="R69" s="467"/>
      <c r="S69" s="467"/>
      <c r="T69" s="467"/>
      <c r="U69" s="467"/>
      <c r="V69" s="467">
        <v>0</v>
      </c>
      <c r="W69" s="467"/>
      <c r="X69" s="467"/>
      <c r="Y69" s="467"/>
      <c r="Z69" s="467"/>
      <c r="AA69" s="467"/>
      <c r="AB69" s="467"/>
      <c r="AC69" s="467"/>
      <c r="AD69" s="467"/>
      <c r="AE69" s="467"/>
      <c r="AF69" s="507"/>
    </row>
    <row r="70" spans="1:32" ht="24.75" customHeight="1">
      <c r="A70" s="499" t="s">
        <v>523</v>
      </c>
      <c r="B70" s="500"/>
      <c r="C70" s="500"/>
      <c r="D70" s="500"/>
      <c r="E70" s="500"/>
      <c r="F70" s="500"/>
      <c r="G70" s="500"/>
      <c r="H70" s="500"/>
      <c r="I70" s="500"/>
      <c r="J70" s="500"/>
      <c r="K70" s="500"/>
      <c r="L70" s="500"/>
      <c r="M70" s="500"/>
      <c r="N70" s="500"/>
      <c r="O70" s="500"/>
      <c r="P70" s="500"/>
      <c r="Q70" s="500"/>
      <c r="R70" s="500"/>
      <c r="S70" s="500"/>
      <c r="T70" s="500"/>
      <c r="U70" s="500"/>
      <c r="V70" s="500"/>
      <c r="W70" s="500"/>
      <c r="X70" s="500"/>
      <c r="Y70" s="500"/>
      <c r="Z70" s="500"/>
      <c r="AA70" s="500"/>
      <c r="AB70" s="500"/>
      <c r="AC70" s="500"/>
      <c r="AD70" s="500"/>
      <c r="AE70" s="500"/>
      <c r="AF70" s="501"/>
    </row>
    <row r="71" spans="1:32" ht="19.5" customHeight="1">
      <c r="A71" s="203" t="s">
        <v>522</v>
      </c>
      <c r="B71" s="464" t="str">
        <f>B27</f>
        <v>Obveza vođenja dvojnog knjigovodstva</v>
      </c>
      <c r="C71" s="465"/>
      <c r="D71" s="465"/>
      <c r="E71" s="465"/>
      <c r="F71" s="465"/>
      <c r="G71" s="465"/>
      <c r="H71" s="465"/>
      <c r="I71" s="465"/>
      <c r="J71" s="450"/>
      <c r="K71" s="450"/>
      <c r="L71" s="450"/>
      <c r="M71" s="450"/>
      <c r="N71" s="450"/>
      <c r="O71" s="450"/>
      <c r="P71" s="450"/>
      <c r="Q71" s="450"/>
      <c r="R71" s="450"/>
      <c r="S71" s="450"/>
      <c r="T71" s="450"/>
      <c r="U71" s="450"/>
      <c r="V71" s="450"/>
      <c r="W71" s="450"/>
      <c r="X71" s="450"/>
      <c r="Y71" s="450"/>
      <c r="Z71" s="450"/>
      <c r="AA71" s="450"/>
      <c r="AB71" s="450"/>
      <c r="AC71" s="450"/>
      <c r="AD71" s="450"/>
      <c r="AE71" s="450"/>
      <c r="AF71" s="479"/>
    </row>
    <row r="72" spans="1:32" ht="19.5" customHeight="1">
      <c r="A72" s="203" t="s">
        <v>521</v>
      </c>
      <c r="B72" s="466" t="str">
        <f>U27</f>
        <v>Obveza vođenja jednostavnog knjigovodstva</v>
      </c>
      <c r="C72" s="466"/>
      <c r="D72" s="466"/>
      <c r="E72" s="466"/>
      <c r="F72" s="466"/>
      <c r="G72" s="466"/>
      <c r="H72" s="466"/>
      <c r="I72" s="466"/>
      <c r="J72" s="450"/>
      <c r="K72" s="450"/>
      <c r="L72" s="450"/>
      <c r="M72" s="450"/>
      <c r="N72" s="450"/>
      <c r="O72" s="450"/>
      <c r="P72" s="450"/>
      <c r="Q72" s="450"/>
      <c r="R72" s="450"/>
      <c r="S72" s="450"/>
      <c r="T72" s="450"/>
      <c r="U72" s="450"/>
      <c r="V72" s="450"/>
      <c r="W72" s="450"/>
      <c r="X72" s="450"/>
      <c r="Y72" s="450"/>
      <c r="Z72" s="450"/>
      <c r="AA72" s="450"/>
      <c r="AB72" s="450"/>
      <c r="AC72" s="450"/>
      <c r="AD72" s="450"/>
      <c r="AE72" s="450"/>
      <c r="AF72" s="479"/>
    </row>
    <row r="73" spans="1:32" ht="39.75" customHeight="1">
      <c r="A73" s="204" t="s">
        <v>520</v>
      </c>
      <c r="B73" s="476" t="str">
        <f>B28</f>
        <v>Neprofitna organizacija koja udovoljava uvjetima za vođenje jednostavnog knjigovodstva, a odluči se za dvojno knjigovodstvo</v>
      </c>
      <c r="C73" s="476"/>
      <c r="D73" s="476"/>
      <c r="E73" s="476"/>
      <c r="F73" s="476"/>
      <c r="G73" s="476"/>
      <c r="H73" s="476"/>
      <c r="I73" s="476"/>
      <c r="J73" s="469"/>
      <c r="K73" s="469"/>
      <c r="L73" s="469"/>
      <c r="M73" s="469"/>
      <c r="N73" s="469"/>
      <c r="O73" s="469"/>
      <c r="P73" s="469"/>
      <c r="Q73" s="469"/>
      <c r="R73" s="469"/>
      <c r="S73" s="469"/>
      <c r="T73" s="469"/>
      <c r="U73" s="469"/>
      <c r="V73" s="469"/>
      <c r="W73" s="469"/>
      <c r="X73" s="469"/>
      <c r="Y73" s="469"/>
      <c r="Z73" s="469"/>
      <c r="AA73" s="469"/>
      <c r="AB73" s="469"/>
      <c r="AC73" s="469"/>
      <c r="AD73" s="469"/>
      <c r="AE73" s="469"/>
      <c r="AF73" s="506"/>
    </row>
    <row r="74" spans="1:9" ht="15" customHeight="1">
      <c r="A74" s="109"/>
      <c r="B74" s="109"/>
      <c r="C74" s="109"/>
      <c r="D74" s="109"/>
      <c r="E74" s="109"/>
      <c r="F74" s="109"/>
      <c r="G74" s="109"/>
      <c r="H74" s="109"/>
      <c r="I74" s="191"/>
    </row>
    <row r="75" spans="1:32" ht="39.75" customHeight="1">
      <c r="A75" s="109"/>
      <c r="B75" s="202" t="str">
        <f>B32</f>
        <v>Mjesto i datum,</v>
      </c>
      <c r="C75" s="477" t="s">
        <v>601</v>
      </c>
      <c r="D75" s="477"/>
      <c r="E75" s="477"/>
      <c r="F75" s="477"/>
      <c r="G75" s="477"/>
      <c r="H75" s="477"/>
      <c r="I75" s="477"/>
      <c r="J75" s="477"/>
      <c r="K75" s="477"/>
      <c r="L75" s="477"/>
      <c r="M75" s="477"/>
      <c r="N75" s="489"/>
      <c r="O75" s="489"/>
      <c r="P75" s="489"/>
      <c r="V75" s="489" t="str">
        <f>V32</f>
        <v>Potpis zakonskog zastupnika</v>
      </c>
      <c r="W75" s="489"/>
      <c r="X75" s="489"/>
      <c r="Y75" s="489"/>
      <c r="Z75" s="489"/>
      <c r="AA75" s="489"/>
      <c r="AB75" s="489"/>
      <c r="AC75" s="489"/>
      <c r="AD75" s="489"/>
      <c r="AE75" s="489"/>
      <c r="AF75" s="489"/>
    </row>
    <row r="76" spans="1:32" ht="12.75">
      <c r="A76" s="109"/>
      <c r="B76" s="109"/>
      <c r="C76" s="109"/>
      <c r="D76" s="109"/>
      <c r="E76" s="109"/>
      <c r="F76" s="109"/>
      <c r="G76" s="109"/>
      <c r="H76" s="109"/>
      <c r="I76" s="191"/>
      <c r="V76" s="478" t="str">
        <f>V33</f>
        <v>Slavko Ričko</v>
      </c>
      <c r="W76" s="478"/>
      <c r="X76" s="478"/>
      <c r="Y76" s="478"/>
      <c r="Z76" s="478"/>
      <c r="AA76" s="478"/>
      <c r="AB76" s="478"/>
      <c r="AC76" s="478"/>
      <c r="AD76" s="478"/>
      <c r="AE76" s="478"/>
      <c r="AF76" s="478"/>
    </row>
    <row r="77" spans="1:9" ht="12.75">
      <c r="A77" s="109"/>
      <c r="B77" s="109"/>
      <c r="C77" s="109"/>
      <c r="D77" s="109"/>
      <c r="E77" s="109"/>
      <c r="F77" s="109"/>
      <c r="G77" s="109"/>
      <c r="H77" s="109"/>
      <c r="I77" s="191"/>
    </row>
    <row r="78" spans="1:9" ht="12.75">
      <c r="A78" s="109"/>
      <c r="B78" s="109"/>
      <c r="C78" s="109"/>
      <c r="D78" s="109"/>
      <c r="E78" s="109"/>
      <c r="F78" s="109"/>
      <c r="G78" s="109"/>
      <c r="H78" s="109"/>
      <c r="I78" s="191"/>
    </row>
  </sheetData>
  <sheetProtection password="DCD3" sheet="1" objects="1" scenarios="1" insertHyperlinks="0" selectLockedCells="1"/>
  <mergeCells count="146">
    <mergeCell ref="J73:U73"/>
    <mergeCell ref="C17:T17"/>
    <mergeCell ref="J12:T12"/>
    <mergeCell ref="M27:R27"/>
    <mergeCell ref="B28:Z28"/>
    <mergeCell ref="W14:AF14"/>
    <mergeCell ref="V71:AF71"/>
    <mergeCell ref="V72:AF72"/>
    <mergeCell ref="V73:AF73"/>
    <mergeCell ref="J69:U69"/>
    <mergeCell ref="V65:AF65"/>
    <mergeCell ref="V66:AF66"/>
    <mergeCell ref="V68:AF68"/>
    <mergeCell ref="V69:AF69"/>
    <mergeCell ref="J72:U72"/>
    <mergeCell ref="V58:AF58"/>
    <mergeCell ref="V59:AF59"/>
    <mergeCell ref="V60:AF60"/>
    <mergeCell ref="V61:AF61"/>
    <mergeCell ref="V62:AF62"/>
    <mergeCell ref="V63:AF63"/>
    <mergeCell ref="V51:AF51"/>
    <mergeCell ref="V52:AF52"/>
    <mergeCell ref="V53:AF53"/>
    <mergeCell ref="V54:AF54"/>
    <mergeCell ref="V55:AF55"/>
    <mergeCell ref="V56:AF56"/>
    <mergeCell ref="V57:AF57"/>
    <mergeCell ref="Y41:AE41"/>
    <mergeCell ref="A45:AC45"/>
    <mergeCell ref="B43:E43"/>
    <mergeCell ref="F43:U43"/>
    <mergeCell ref="V75:AF75"/>
    <mergeCell ref="N75:P75"/>
    <mergeCell ref="A70:AF70"/>
    <mergeCell ref="A64:AF64"/>
    <mergeCell ref="A48:AF48"/>
    <mergeCell ref="A68:A69"/>
    <mergeCell ref="AA28:AF28"/>
    <mergeCell ref="V33:AF33"/>
    <mergeCell ref="C32:M32"/>
    <mergeCell ref="C67:E67"/>
    <mergeCell ref="J54:U54"/>
    <mergeCell ref="N32:P32"/>
    <mergeCell ref="V32:AF32"/>
    <mergeCell ref="J47:U47"/>
    <mergeCell ref="B51:I51"/>
    <mergeCell ref="B52:I52"/>
    <mergeCell ref="V47:AF47"/>
    <mergeCell ref="A65:A66"/>
    <mergeCell ref="B65:I65"/>
    <mergeCell ref="AE18:AF18"/>
    <mergeCell ref="AD17:AF17"/>
    <mergeCell ref="B61:I61"/>
    <mergeCell ref="B62:I62"/>
    <mergeCell ref="B63:I63"/>
    <mergeCell ref="J51:U51"/>
    <mergeCell ref="B57:I57"/>
    <mergeCell ref="C75:M75"/>
    <mergeCell ref="V76:AF76"/>
    <mergeCell ref="V49:AF49"/>
    <mergeCell ref="V50:AF50"/>
    <mergeCell ref="B66:I66"/>
    <mergeCell ref="B68:I68"/>
    <mergeCell ref="B60:I60"/>
    <mergeCell ref="J50:U50"/>
    <mergeCell ref="B58:I58"/>
    <mergeCell ref="B53:I53"/>
    <mergeCell ref="B73:I73"/>
    <mergeCell ref="J55:U55"/>
    <mergeCell ref="J56:U56"/>
    <mergeCell ref="J57:U57"/>
    <mergeCell ref="J58:U58"/>
    <mergeCell ref="J59:U59"/>
    <mergeCell ref="J71:U71"/>
    <mergeCell ref="J61:U61"/>
    <mergeCell ref="B59:I59"/>
    <mergeCell ref="B55:I55"/>
    <mergeCell ref="D23:R23"/>
    <mergeCell ref="S23:T24"/>
    <mergeCell ref="B50:I50"/>
    <mergeCell ref="B69:I69"/>
    <mergeCell ref="B49:I49"/>
    <mergeCell ref="J49:U49"/>
    <mergeCell ref="J52:U52"/>
    <mergeCell ref="B47:I47"/>
    <mergeCell ref="B54:I54"/>
    <mergeCell ref="B56:I56"/>
    <mergeCell ref="B71:I71"/>
    <mergeCell ref="B72:I72"/>
    <mergeCell ref="J53:U53"/>
    <mergeCell ref="J65:U65"/>
    <mergeCell ref="J66:U66"/>
    <mergeCell ref="J68:U68"/>
    <mergeCell ref="J62:U62"/>
    <mergeCell ref="J63:U63"/>
    <mergeCell ref="A22:AF22"/>
    <mergeCell ref="W24:AF24"/>
    <mergeCell ref="J60:U60"/>
    <mergeCell ref="A26:AF26"/>
    <mergeCell ref="B27:L27"/>
    <mergeCell ref="S27:T27"/>
    <mergeCell ref="U27:Z27"/>
    <mergeCell ref="A23:A24"/>
    <mergeCell ref="W23:AF23"/>
    <mergeCell ref="B23:C23"/>
    <mergeCell ref="V16:AB16"/>
    <mergeCell ref="AC16:AF16"/>
    <mergeCell ref="V17:AC17"/>
    <mergeCell ref="AB15:AF15"/>
    <mergeCell ref="AA27:AF27"/>
    <mergeCell ref="B24:C24"/>
    <mergeCell ref="D24:R24"/>
    <mergeCell ref="C20:T20"/>
    <mergeCell ref="W20:AF20"/>
    <mergeCell ref="A21:AF21"/>
    <mergeCell ref="B10:L10"/>
    <mergeCell ref="M10:AF10"/>
    <mergeCell ref="V13:AC13"/>
    <mergeCell ref="B11:L11"/>
    <mergeCell ref="M11:AF11"/>
    <mergeCell ref="C19:T19"/>
    <mergeCell ref="W19:AF19"/>
    <mergeCell ref="C14:T14"/>
    <mergeCell ref="C15:T15"/>
    <mergeCell ref="V15:AA15"/>
    <mergeCell ref="AD13:AF13"/>
    <mergeCell ref="Y12:AF12"/>
    <mergeCell ref="C29:R29"/>
    <mergeCell ref="A29:B29"/>
    <mergeCell ref="B13:D13"/>
    <mergeCell ref="E13:T13"/>
    <mergeCell ref="C18:T18"/>
    <mergeCell ref="V18:AD18"/>
    <mergeCell ref="V12:X12"/>
    <mergeCell ref="C16:T16"/>
    <mergeCell ref="AA1:AF1"/>
    <mergeCell ref="B3:E3"/>
    <mergeCell ref="S3:T3"/>
    <mergeCell ref="U3:Z3"/>
    <mergeCell ref="B12:I12"/>
    <mergeCell ref="B4:E4"/>
    <mergeCell ref="S4:T4"/>
    <mergeCell ref="U4:Z4"/>
    <mergeCell ref="A7:AC7"/>
    <mergeCell ref="A9:AF9"/>
  </mergeCells>
  <dataValidations count="1">
    <dataValidation type="custom" allowBlank="1" showInputMessage="1" showErrorMessage="1" sqref="C55">
      <formula1>zupanije</formula1>
    </dataValidation>
  </dataValidations>
  <printOptions/>
  <pageMargins left="0.5905511811023623" right="0.31496062992125984" top="0.8267716535433072" bottom="0.5511811023622047" header="0.35433070866141736" footer="0.31496062992125984"/>
  <pageSetup horizontalDpi="600" verticalDpi="600" orientation="landscape" r:id="rId2"/>
  <headerFooter alignWithMargins="0">
    <oddFooter>&amp;C&amp;8Slavanconsult</oddFooter>
  </headerFooter>
  <rowBreaks count="1" manualBreakCount="1">
    <brk id="38" max="255" man="1"/>
  </rowBreaks>
  <drawing r:id="rId1"/>
</worksheet>
</file>

<file path=xl/worksheets/sheet13.xml><?xml version="1.0" encoding="utf-8"?>
<worksheet xmlns="http://schemas.openxmlformats.org/spreadsheetml/2006/main" xmlns:r="http://schemas.openxmlformats.org/officeDocument/2006/relationships">
  <sheetPr codeName="Sheet10"/>
  <dimension ref="B2:J52"/>
  <sheetViews>
    <sheetView showGridLines="0" showRowColHeaders="0" zoomScalePageLayoutView="0" workbookViewId="0" topLeftCell="A1">
      <selection activeCell="B2" sqref="B2:J2"/>
    </sheetView>
  </sheetViews>
  <sheetFormatPr defaultColWidth="9.140625" defaultRowHeight="12.75"/>
  <cols>
    <col min="1" max="1" width="2.28125" style="107" customWidth="1"/>
    <col min="2" max="2" width="10.140625" style="107" bestFit="1" customWidth="1"/>
    <col min="3" max="10" width="9.140625" style="107" customWidth="1"/>
    <col min="11" max="11" width="2.57421875" style="107" customWidth="1"/>
    <col min="12" max="16384" width="9.140625" style="107" customWidth="1"/>
  </cols>
  <sheetData>
    <row r="1" ht="7.5" customHeight="1"/>
    <row r="2" spans="2:10" ht="21">
      <c r="B2" s="530" t="s">
        <v>335</v>
      </c>
      <c r="C2" s="530"/>
      <c r="D2" s="530"/>
      <c r="E2" s="530"/>
      <c r="F2" s="530"/>
      <c r="G2" s="530"/>
      <c r="H2" s="530"/>
      <c r="I2" s="530"/>
      <c r="J2" s="530"/>
    </row>
    <row r="3" spans="2:10" ht="15">
      <c r="B3" s="532"/>
      <c r="C3" s="533"/>
      <c r="D3" s="533"/>
      <c r="E3" s="533"/>
      <c r="F3" s="533"/>
      <c r="G3" s="533"/>
      <c r="H3" s="533"/>
      <c r="I3" s="533"/>
      <c r="J3" s="533"/>
    </row>
    <row r="4" spans="2:10" ht="15">
      <c r="B4" s="532"/>
      <c r="C4" s="522"/>
      <c r="D4" s="522"/>
      <c r="E4" s="522"/>
      <c r="F4" s="522"/>
      <c r="G4" s="522"/>
      <c r="H4" s="522"/>
      <c r="I4" s="522"/>
      <c r="J4" s="522"/>
    </row>
    <row r="5" spans="2:10" ht="15">
      <c r="B5" s="532"/>
      <c r="C5" s="523"/>
      <c r="D5" s="523"/>
      <c r="E5" s="523"/>
      <c r="F5" s="523"/>
      <c r="G5" s="523"/>
      <c r="H5" s="523"/>
      <c r="I5" s="523"/>
      <c r="J5" s="523"/>
    </row>
    <row r="6" spans="2:10" ht="15">
      <c r="B6" s="532"/>
      <c r="C6" s="523"/>
      <c r="D6" s="523"/>
      <c r="E6" s="523"/>
      <c r="F6" s="523"/>
      <c r="G6" s="523"/>
      <c r="H6" s="523"/>
      <c r="I6" s="523"/>
      <c r="J6" s="523"/>
    </row>
    <row r="7" spans="2:10" ht="15">
      <c r="B7" s="532"/>
      <c r="C7" s="523"/>
      <c r="D7" s="523"/>
      <c r="E7" s="523"/>
      <c r="F7" s="523"/>
      <c r="G7" s="523"/>
      <c r="H7" s="523"/>
      <c r="I7" s="523"/>
      <c r="J7" s="523"/>
    </row>
    <row r="8" spans="2:10" ht="15">
      <c r="B8" s="532"/>
      <c r="C8" s="523"/>
      <c r="D8" s="523"/>
      <c r="E8" s="523"/>
      <c r="F8" s="523"/>
      <c r="G8" s="523"/>
      <c r="H8" s="523"/>
      <c r="I8" s="523"/>
      <c r="J8" s="523"/>
    </row>
    <row r="9" spans="2:10" ht="24.75" customHeight="1">
      <c r="B9" s="534" t="s">
        <v>619</v>
      </c>
      <c r="C9" s="534"/>
      <c r="D9" s="534"/>
      <c r="E9" s="534"/>
      <c r="F9" s="534"/>
      <c r="G9" s="534"/>
      <c r="H9" s="534"/>
      <c r="I9" s="534"/>
      <c r="J9" s="534"/>
    </row>
    <row r="10" spans="2:10" ht="24.75" customHeight="1">
      <c r="B10" s="531">
        <v>43427</v>
      </c>
      <c r="C10" s="535" t="s">
        <v>623</v>
      </c>
      <c r="D10" s="535"/>
      <c r="E10" s="535"/>
      <c r="F10" s="535"/>
      <c r="G10" s="535"/>
      <c r="H10" s="535"/>
      <c r="I10" s="535"/>
      <c r="J10" s="535"/>
    </row>
    <row r="11" spans="2:10" ht="19.5" customHeight="1">
      <c r="B11" s="531"/>
      <c r="C11" s="536" t="s">
        <v>622</v>
      </c>
      <c r="D11" s="536"/>
      <c r="E11" s="536"/>
      <c r="F11" s="536"/>
      <c r="G11" s="536"/>
      <c r="H11" s="536"/>
      <c r="I11" s="536"/>
      <c r="J11" s="536"/>
    </row>
    <row r="12" spans="2:10" ht="19.5" customHeight="1">
      <c r="B12" s="531"/>
      <c r="C12" s="527" t="s">
        <v>620</v>
      </c>
      <c r="D12" s="527"/>
      <c r="E12" s="527"/>
      <c r="F12" s="527"/>
      <c r="G12" s="527"/>
      <c r="H12" s="527"/>
      <c r="I12" s="527"/>
      <c r="J12" s="527"/>
    </row>
    <row r="13" spans="2:10" ht="24.75" customHeight="1">
      <c r="B13" s="531"/>
      <c r="C13" s="535" t="s">
        <v>621</v>
      </c>
      <c r="D13" s="535"/>
      <c r="E13" s="535"/>
      <c r="F13" s="535"/>
      <c r="G13" s="535"/>
      <c r="H13" s="535"/>
      <c r="I13" s="535"/>
      <c r="J13" s="535"/>
    </row>
    <row r="14" spans="2:10" ht="19.5" customHeight="1">
      <c r="B14" s="531"/>
      <c r="C14" s="527" t="s">
        <v>477</v>
      </c>
      <c r="D14" s="527"/>
      <c r="E14" s="527"/>
      <c r="F14" s="527"/>
      <c r="G14" s="527"/>
      <c r="H14" s="527"/>
      <c r="I14" s="527"/>
      <c r="J14" s="527"/>
    </row>
    <row r="15" spans="2:10" ht="19.5" customHeight="1">
      <c r="B15" s="531"/>
      <c r="C15" s="527" t="s">
        <v>478</v>
      </c>
      <c r="D15" s="527"/>
      <c r="E15" s="527"/>
      <c r="F15" s="527"/>
      <c r="G15" s="527"/>
      <c r="H15" s="527"/>
      <c r="I15" s="527"/>
      <c r="J15" s="527"/>
    </row>
    <row r="16" spans="2:10" ht="30" customHeight="1">
      <c r="B16" s="531"/>
      <c r="C16" s="535" t="s">
        <v>625</v>
      </c>
      <c r="D16" s="535"/>
      <c r="E16" s="535"/>
      <c r="F16" s="535"/>
      <c r="G16" s="535"/>
      <c r="H16" s="535"/>
      <c r="I16" s="535"/>
      <c r="J16" s="535"/>
    </row>
    <row r="17" spans="2:10" ht="19.5" customHeight="1">
      <c r="B17" s="531"/>
      <c r="C17" s="527" t="s">
        <v>624</v>
      </c>
      <c r="D17" s="527"/>
      <c r="E17" s="527"/>
      <c r="F17" s="527"/>
      <c r="G17" s="527"/>
      <c r="H17" s="527"/>
      <c r="I17" s="527"/>
      <c r="J17" s="527"/>
    </row>
    <row r="18" spans="2:10" ht="19.5" customHeight="1">
      <c r="B18" s="531"/>
      <c r="C18" s="527" t="s">
        <v>479</v>
      </c>
      <c r="D18" s="527"/>
      <c r="E18" s="527"/>
      <c r="F18" s="527"/>
      <c r="G18" s="527"/>
      <c r="H18" s="527"/>
      <c r="I18" s="527"/>
      <c r="J18" s="527"/>
    </row>
    <row r="19" spans="2:10" ht="19.5" customHeight="1">
      <c r="B19" s="525" t="s">
        <v>610</v>
      </c>
      <c r="C19" s="525"/>
      <c r="D19" s="525"/>
      <c r="E19" s="525"/>
      <c r="F19" s="525"/>
      <c r="G19" s="525"/>
      <c r="H19" s="525"/>
      <c r="I19" s="525"/>
      <c r="J19" s="525"/>
    </row>
    <row r="20" spans="2:10" ht="19.5" customHeight="1">
      <c r="B20" s="154"/>
      <c r="C20" s="153"/>
      <c r="D20" s="153"/>
      <c r="E20" s="153"/>
      <c r="F20" s="153"/>
      <c r="G20" s="153"/>
      <c r="H20" s="153"/>
      <c r="I20" s="153"/>
      <c r="J20" s="153"/>
    </row>
    <row r="21" spans="2:10" ht="19.5" customHeight="1">
      <c r="B21" s="154"/>
      <c r="C21" s="153"/>
      <c r="D21" s="153"/>
      <c r="E21" s="153"/>
      <c r="F21" s="153"/>
      <c r="G21" s="153"/>
      <c r="H21" s="153"/>
      <c r="I21" s="153"/>
      <c r="J21" s="153"/>
    </row>
    <row r="22" spans="2:10" ht="19.5" customHeight="1">
      <c r="B22" s="154"/>
      <c r="C22" s="153"/>
      <c r="D22" s="153"/>
      <c r="E22" s="153"/>
      <c r="F22" s="153"/>
      <c r="G22" s="153"/>
      <c r="H22" s="153"/>
      <c r="I22" s="153"/>
      <c r="J22" s="153"/>
    </row>
    <row r="23" spans="2:10" ht="19.5" customHeight="1">
      <c r="B23" s="154"/>
      <c r="C23" s="153"/>
      <c r="D23" s="153"/>
      <c r="E23" s="153"/>
      <c r="F23" s="153"/>
      <c r="G23" s="153"/>
      <c r="H23" s="153"/>
      <c r="I23" s="153"/>
      <c r="J23" s="153"/>
    </row>
    <row r="24" spans="2:10" ht="19.5" customHeight="1">
      <c r="B24" s="537" t="s">
        <v>611</v>
      </c>
      <c r="C24" s="537"/>
      <c r="D24" s="537"/>
      <c r="E24" s="537"/>
      <c r="F24" s="537"/>
      <c r="G24" s="537"/>
      <c r="H24" s="537"/>
      <c r="I24" s="537"/>
      <c r="J24" s="537"/>
    </row>
    <row r="25" spans="2:10" ht="96" customHeight="1">
      <c r="B25" s="528" t="s">
        <v>612</v>
      </c>
      <c r="C25" s="528"/>
      <c r="D25" s="528"/>
      <c r="E25" s="528"/>
      <c r="F25" s="528"/>
      <c r="G25" s="528"/>
      <c r="H25" s="528"/>
      <c r="I25" s="528"/>
      <c r="J25" s="528"/>
    </row>
    <row r="26" spans="2:10" ht="9.75" customHeight="1">
      <c r="B26" s="213" t="s">
        <v>603</v>
      </c>
      <c r="C26" s="216"/>
      <c r="D26" s="212"/>
      <c r="E26" s="212"/>
      <c r="F26" s="212"/>
      <c r="G26" s="212"/>
      <c r="H26" s="212"/>
      <c r="I26" s="212"/>
      <c r="J26" s="212"/>
    </row>
    <row r="27" spans="2:10" ht="9.75" customHeight="1">
      <c r="B27" s="213" t="s">
        <v>604</v>
      </c>
      <c r="C27" s="216"/>
      <c r="D27" s="212"/>
      <c r="E27" s="212"/>
      <c r="F27" s="212"/>
      <c r="G27" s="212"/>
      <c r="H27" s="212"/>
      <c r="I27" s="212"/>
      <c r="J27" s="212"/>
    </row>
    <row r="28" spans="2:10" ht="9.75" customHeight="1">
      <c r="B28" s="213" t="s">
        <v>605</v>
      </c>
      <c r="C28" s="216"/>
      <c r="D28" s="212"/>
      <c r="E28" s="212"/>
      <c r="F28" s="212"/>
      <c r="G28" s="212"/>
      <c r="H28" s="212"/>
      <c r="I28" s="212"/>
      <c r="J28" s="212"/>
    </row>
    <row r="29" spans="2:10" ht="9.75" customHeight="1">
      <c r="B29" s="213" t="s">
        <v>606</v>
      </c>
      <c r="C29" s="216"/>
      <c r="D29" s="212"/>
      <c r="E29" s="212"/>
      <c r="F29" s="212"/>
      <c r="G29" s="212"/>
      <c r="H29" s="212"/>
      <c r="I29" s="212"/>
      <c r="J29" s="212"/>
    </row>
    <row r="30" spans="2:10" ht="9.75" customHeight="1">
      <c r="B30" s="213" t="s">
        <v>609</v>
      </c>
      <c r="C30" s="215"/>
      <c r="D30" s="214"/>
      <c r="E30" s="212"/>
      <c r="F30" s="212"/>
      <c r="G30" s="212"/>
      <c r="H30" s="212"/>
      <c r="I30" s="212"/>
      <c r="J30" s="212"/>
    </row>
    <row r="31" spans="2:10" ht="39" customHeight="1">
      <c r="B31" s="528" t="s">
        <v>613</v>
      </c>
      <c r="C31" s="528"/>
      <c r="D31" s="528"/>
      <c r="E31" s="528"/>
      <c r="F31" s="528"/>
      <c r="G31" s="528"/>
      <c r="H31" s="528"/>
      <c r="I31" s="528"/>
      <c r="J31" s="528"/>
    </row>
    <row r="32" spans="2:10" ht="49.5" customHeight="1">
      <c r="B32" s="528" t="s">
        <v>607</v>
      </c>
      <c r="C32" s="528"/>
      <c r="D32" s="528"/>
      <c r="E32" s="528"/>
      <c r="F32" s="528"/>
      <c r="G32" s="528"/>
      <c r="H32" s="528"/>
      <c r="I32" s="528"/>
      <c r="J32" s="528"/>
    </row>
    <row r="33" spans="2:10" ht="99.75" customHeight="1">
      <c r="B33" s="528" t="s">
        <v>608</v>
      </c>
      <c r="C33" s="528"/>
      <c r="D33" s="528"/>
      <c r="E33" s="528"/>
      <c r="F33" s="528"/>
      <c r="G33" s="528"/>
      <c r="H33" s="528"/>
      <c r="I33" s="528"/>
      <c r="J33" s="528"/>
    </row>
    <row r="34" spans="2:10" ht="19.5" customHeight="1">
      <c r="B34" s="154"/>
      <c r="C34" s="153"/>
      <c r="D34" s="153"/>
      <c r="E34" s="153"/>
      <c r="F34" s="153"/>
      <c r="G34" s="153"/>
      <c r="H34" s="153"/>
      <c r="I34" s="153"/>
      <c r="J34" s="153"/>
    </row>
    <row r="35" spans="2:10" ht="24.75" customHeight="1">
      <c r="B35" s="526" t="s">
        <v>476</v>
      </c>
      <c r="C35" s="526"/>
      <c r="D35" s="526"/>
      <c r="E35" s="526"/>
      <c r="F35" s="526"/>
      <c r="G35" s="526"/>
      <c r="H35" s="526"/>
      <c r="I35" s="526"/>
      <c r="J35" s="526"/>
    </row>
    <row r="36" spans="2:10" ht="24.75" customHeight="1">
      <c r="B36" s="524" t="s">
        <v>495</v>
      </c>
      <c r="C36" s="524"/>
      <c r="D36" s="524"/>
      <c r="E36" s="524"/>
      <c r="F36" s="524"/>
      <c r="G36" s="152" t="s">
        <v>496</v>
      </c>
      <c r="H36" s="152"/>
      <c r="I36" s="152"/>
      <c r="J36" s="152"/>
    </row>
    <row r="37" spans="2:10" ht="24.75" customHeight="1">
      <c r="B37" s="524" t="s">
        <v>492</v>
      </c>
      <c r="C37" s="524"/>
      <c r="D37" s="524"/>
      <c r="E37" s="524"/>
      <c r="F37" s="524"/>
      <c r="G37" s="152" t="s">
        <v>494</v>
      </c>
      <c r="H37" s="152" t="s">
        <v>491</v>
      </c>
      <c r="I37" s="152" t="s">
        <v>493</v>
      </c>
      <c r="J37" s="152"/>
    </row>
    <row r="38" spans="2:10" ht="24.75" customHeight="1">
      <c r="B38" s="524" t="s">
        <v>497</v>
      </c>
      <c r="C38" s="524"/>
      <c r="D38" s="524"/>
      <c r="E38" s="524"/>
      <c r="F38" s="524"/>
      <c r="G38" s="152" t="s">
        <v>498</v>
      </c>
      <c r="H38" s="152" t="s">
        <v>499</v>
      </c>
      <c r="I38" s="152"/>
      <c r="J38" s="152"/>
    </row>
    <row r="39" spans="2:10" ht="24.75" customHeight="1">
      <c r="B39" s="524" t="s">
        <v>500</v>
      </c>
      <c r="C39" s="524"/>
      <c r="D39" s="524"/>
      <c r="E39" s="524"/>
      <c r="F39" s="524"/>
      <c r="G39" s="152" t="s">
        <v>501</v>
      </c>
      <c r="H39" s="144"/>
      <c r="I39" s="144"/>
      <c r="J39" s="145"/>
    </row>
    <row r="40" spans="2:10" ht="24.75" customHeight="1">
      <c r="B40" s="524" t="s">
        <v>502</v>
      </c>
      <c r="C40" s="524"/>
      <c r="D40" s="524"/>
      <c r="E40" s="152" t="s">
        <v>503</v>
      </c>
      <c r="F40" s="152" t="s">
        <v>504</v>
      </c>
      <c r="G40" s="152" t="s">
        <v>505</v>
      </c>
      <c r="H40" s="152" t="s">
        <v>506</v>
      </c>
      <c r="I40" s="152" t="s">
        <v>507</v>
      </c>
      <c r="J40" s="152" t="s">
        <v>508</v>
      </c>
    </row>
    <row r="41" spans="2:10" ht="24.75" customHeight="1">
      <c r="B41" s="524" t="s">
        <v>509</v>
      </c>
      <c r="C41" s="524"/>
      <c r="D41" s="524"/>
      <c r="E41" s="524"/>
      <c r="F41" s="524"/>
      <c r="G41" s="152" t="s">
        <v>510</v>
      </c>
      <c r="H41" s="152" t="s">
        <v>511</v>
      </c>
      <c r="I41" s="152" t="s">
        <v>512</v>
      </c>
      <c r="J41" s="152" t="s">
        <v>513</v>
      </c>
    </row>
    <row r="42" spans="2:10" ht="24.75" customHeight="1">
      <c r="B42" s="524" t="s">
        <v>514</v>
      </c>
      <c r="C42" s="524"/>
      <c r="D42" s="524"/>
      <c r="E42" s="524"/>
      <c r="F42" s="524"/>
      <c r="G42" s="152" t="s">
        <v>515</v>
      </c>
      <c r="H42" s="152"/>
      <c r="I42" s="152"/>
      <c r="J42" s="152"/>
    </row>
    <row r="43" spans="2:10" ht="34.5" customHeight="1">
      <c r="B43" s="524" t="s">
        <v>516</v>
      </c>
      <c r="C43" s="524"/>
      <c r="D43" s="524"/>
      <c r="E43" s="524"/>
      <c r="F43" s="524"/>
      <c r="G43" s="152" t="s">
        <v>517</v>
      </c>
      <c r="H43" s="152"/>
      <c r="I43" s="152"/>
      <c r="J43" s="152"/>
    </row>
    <row r="44" spans="2:10" ht="24.75" customHeight="1">
      <c r="B44" s="151"/>
      <c r="C44" s="150"/>
      <c r="D44" s="150"/>
      <c r="E44" s="150"/>
      <c r="F44" s="150"/>
      <c r="G44" s="144"/>
      <c r="H44" s="144"/>
      <c r="I44" s="144"/>
      <c r="J44" s="145"/>
    </row>
    <row r="45" ht="15">
      <c r="B45" s="121"/>
    </row>
    <row r="46" ht="15">
      <c r="B46" s="122"/>
    </row>
    <row r="47" ht="15">
      <c r="B47" s="121"/>
    </row>
    <row r="48" ht="15">
      <c r="B48" s="122"/>
    </row>
    <row r="49" spans="2:5" ht="15" customHeight="1">
      <c r="B49" s="146" t="s">
        <v>487</v>
      </c>
      <c r="C49" s="529" t="s">
        <v>488</v>
      </c>
      <c r="D49" s="529"/>
      <c r="E49" s="529"/>
    </row>
    <row r="50" spans="2:5" ht="15">
      <c r="B50" s="147"/>
      <c r="C50" s="148" t="s">
        <v>489</v>
      </c>
      <c r="D50" s="147"/>
      <c r="E50" s="147"/>
    </row>
    <row r="51" spans="2:5" ht="15">
      <c r="B51" s="147"/>
      <c r="C51" s="149" t="s">
        <v>490</v>
      </c>
      <c r="D51" s="147"/>
      <c r="E51" s="147"/>
    </row>
    <row r="52" spans="2:10" ht="15">
      <c r="B52" s="521" t="s">
        <v>331</v>
      </c>
      <c r="C52" s="521"/>
      <c r="D52" s="521"/>
      <c r="E52" s="521"/>
      <c r="F52" s="521"/>
      <c r="G52" s="521"/>
      <c r="H52" s="521"/>
      <c r="I52" s="521"/>
      <c r="J52" s="521"/>
    </row>
  </sheetData>
  <sheetProtection password="DCD3" sheet="1" objects="1" scenarios="1" insertHyperlinks="0"/>
  <mergeCells count="36">
    <mergeCell ref="C11:J11"/>
    <mergeCell ref="C14:J14"/>
    <mergeCell ref="C15:J15"/>
    <mergeCell ref="B41:F41"/>
    <mergeCell ref="B42:F42"/>
    <mergeCell ref="B38:F38"/>
    <mergeCell ref="B31:J31"/>
    <mergeCell ref="B32:J32"/>
    <mergeCell ref="B33:J33"/>
    <mergeCell ref="B24:J24"/>
    <mergeCell ref="B2:J2"/>
    <mergeCell ref="B10:B18"/>
    <mergeCell ref="C18:J18"/>
    <mergeCell ref="B3:B8"/>
    <mergeCell ref="C3:J3"/>
    <mergeCell ref="B9:J9"/>
    <mergeCell ref="C10:J10"/>
    <mergeCell ref="C12:J12"/>
    <mergeCell ref="C13:J13"/>
    <mergeCell ref="C16:J16"/>
    <mergeCell ref="B25:J25"/>
    <mergeCell ref="C49:E49"/>
    <mergeCell ref="B37:F37"/>
    <mergeCell ref="B36:F36"/>
    <mergeCell ref="B39:F39"/>
    <mergeCell ref="B40:D40"/>
    <mergeCell ref="B52:J52"/>
    <mergeCell ref="C4:J4"/>
    <mergeCell ref="C5:J5"/>
    <mergeCell ref="C6:J6"/>
    <mergeCell ref="C7:J7"/>
    <mergeCell ref="C8:J8"/>
    <mergeCell ref="B43:F43"/>
    <mergeCell ref="B19:J19"/>
    <mergeCell ref="B35:J35"/>
    <mergeCell ref="C17:J17"/>
  </mergeCells>
  <hyperlinks>
    <hyperlink ref="C51" r:id="rId1" display="http://www.slavanconsult.hr/#udruga_duo"/>
    <hyperlink ref="C50" r:id="rId2" display="sricko@gmail.com"/>
    <hyperlink ref="C49" r:id="rId3" display="http://www.slavanconsult.hr/"/>
  </hyperlinks>
  <printOptions horizontalCentered="1"/>
  <pageMargins left="0.7086614173228347" right="0.7086614173228347" top="0.7480314960629921" bottom="0.7480314960629921" header="0.31496062992125984" footer="0.31496062992125984"/>
  <pageSetup horizontalDpi="600" verticalDpi="600" orientation="portrait" r:id="rId6"/>
  <legacyDrawing r:id="rId5"/>
  <oleObjects>
    <oleObject progId="MSPhotoEd.3" shapeId="116462572" r:id="rId4"/>
  </oleObjects>
</worksheet>
</file>

<file path=xl/worksheets/sheet14.xml><?xml version="1.0" encoding="utf-8"?>
<worksheet xmlns="http://schemas.openxmlformats.org/spreadsheetml/2006/main" xmlns:r="http://schemas.openxmlformats.org/officeDocument/2006/relationships">
  <sheetPr codeName="Sheet11"/>
  <dimension ref="A1:P29"/>
  <sheetViews>
    <sheetView showGridLines="0" showRowColHeaders="0" zoomScalePageLayoutView="0" workbookViewId="0" topLeftCell="A1">
      <selection activeCell="B2" sqref="B2:J2"/>
    </sheetView>
  </sheetViews>
  <sheetFormatPr defaultColWidth="9.140625" defaultRowHeight="12.75"/>
  <cols>
    <col min="1" max="1" width="2.28125" style="9" customWidth="1"/>
    <col min="2" max="10" width="9.140625" style="9" customWidth="1"/>
    <col min="11" max="11" width="2.57421875" style="9" customWidth="1"/>
    <col min="12" max="16384" width="9.140625" style="9" customWidth="1"/>
  </cols>
  <sheetData>
    <row r="1" spans="1:11" ht="10.5" customHeight="1">
      <c r="A1" s="156"/>
      <c r="B1" s="156"/>
      <c r="C1" s="156"/>
      <c r="D1" s="156"/>
      <c r="E1" s="156"/>
      <c r="F1" s="156"/>
      <c r="G1" s="156"/>
      <c r="H1" s="156"/>
      <c r="I1" s="156"/>
      <c r="J1" s="156"/>
      <c r="K1" s="156"/>
    </row>
    <row r="2" spans="1:11" ht="19.5" customHeight="1">
      <c r="A2" s="155"/>
      <c r="B2" s="543" t="str">
        <f>Ups!B41</f>
        <v>Upute</v>
      </c>
      <c r="C2" s="543"/>
      <c r="D2" s="543"/>
      <c r="E2" s="543"/>
      <c r="F2" s="543"/>
      <c r="G2" s="543"/>
      <c r="H2" s="543"/>
      <c r="I2" s="543"/>
      <c r="J2" s="543"/>
      <c r="K2" s="155"/>
    </row>
    <row r="3" spans="1:10" ht="16.5" customHeight="1">
      <c r="A3" s="13"/>
      <c r="B3" s="541" t="s">
        <v>627</v>
      </c>
      <c r="C3" s="541"/>
      <c r="D3" s="541"/>
      <c r="E3" s="541"/>
      <c r="F3" s="541"/>
      <c r="G3" s="541"/>
      <c r="H3" s="541"/>
      <c r="I3" s="541"/>
      <c r="J3" s="541"/>
    </row>
    <row r="4" spans="1:16" ht="33" customHeight="1">
      <c r="A4" s="13"/>
      <c r="B4" s="542" t="s">
        <v>626</v>
      </c>
      <c r="C4" s="542"/>
      <c r="D4" s="542"/>
      <c r="E4" s="542"/>
      <c r="F4" s="542"/>
      <c r="G4" s="542"/>
      <c r="H4" s="542"/>
      <c r="I4" s="542"/>
      <c r="J4" s="542"/>
      <c r="L4" s="524"/>
      <c r="M4" s="524"/>
      <c r="N4" s="524"/>
      <c r="O4" s="524"/>
      <c r="P4" s="524"/>
    </row>
    <row r="5" spans="1:10" ht="4.5" customHeight="1">
      <c r="A5" s="13"/>
      <c r="B5" s="542"/>
      <c r="C5" s="542"/>
      <c r="D5" s="542"/>
      <c r="E5" s="542"/>
      <c r="F5" s="542"/>
      <c r="G5" s="542"/>
      <c r="H5" s="542"/>
      <c r="I5" s="542"/>
      <c r="J5" s="542"/>
    </row>
    <row r="6" spans="1:10" ht="4.5" customHeight="1">
      <c r="A6" s="13"/>
      <c r="B6" s="542"/>
      <c r="C6" s="542"/>
      <c r="D6" s="542"/>
      <c r="E6" s="542"/>
      <c r="F6" s="542"/>
      <c r="G6" s="542"/>
      <c r="H6" s="542"/>
      <c r="I6" s="542"/>
      <c r="J6" s="542"/>
    </row>
    <row r="7" spans="1:10" ht="20.25" customHeight="1">
      <c r="A7" s="13"/>
      <c r="B7" s="541" t="s">
        <v>46</v>
      </c>
      <c r="C7" s="541"/>
      <c r="D7" s="541"/>
      <c r="E7" s="541"/>
      <c r="F7" s="541"/>
      <c r="G7" s="541"/>
      <c r="H7" s="541"/>
      <c r="I7" s="541"/>
      <c r="J7" s="541"/>
    </row>
    <row r="8" spans="1:10" ht="42" customHeight="1">
      <c r="A8" s="13"/>
      <c r="B8" s="542" t="s">
        <v>628</v>
      </c>
      <c r="C8" s="542"/>
      <c r="D8" s="542"/>
      <c r="E8" s="542"/>
      <c r="F8" s="542"/>
      <c r="G8" s="542"/>
      <c r="H8" s="542"/>
      <c r="I8" s="542"/>
      <c r="J8" s="542"/>
    </row>
    <row r="9" spans="2:10" ht="21.75" customHeight="1">
      <c r="B9" s="541" t="s">
        <v>47</v>
      </c>
      <c r="C9" s="541"/>
      <c r="D9" s="541"/>
      <c r="E9" s="541"/>
      <c r="F9" s="541"/>
      <c r="G9" s="541"/>
      <c r="H9" s="541"/>
      <c r="I9" s="541"/>
      <c r="J9" s="541"/>
    </row>
    <row r="10" spans="2:10" ht="21.75" customHeight="1">
      <c r="B10" s="542" t="s">
        <v>633</v>
      </c>
      <c r="C10" s="542"/>
      <c r="D10" s="542"/>
      <c r="E10" s="542"/>
      <c r="F10" s="542"/>
      <c r="G10" s="542"/>
      <c r="H10" s="542"/>
      <c r="I10" s="542"/>
      <c r="J10" s="542"/>
    </row>
    <row r="11" spans="2:10" ht="18.75" customHeight="1">
      <c r="B11" s="539" t="s">
        <v>629</v>
      </c>
      <c r="C11" s="539"/>
      <c r="D11" s="539"/>
      <c r="E11" s="539"/>
      <c r="F11" s="539"/>
      <c r="G11" s="539"/>
      <c r="H11" s="539"/>
      <c r="I11" s="539"/>
      <c r="J11" s="539"/>
    </row>
    <row r="12" spans="2:10" ht="39.75" customHeight="1">
      <c r="B12" s="539" t="s">
        <v>634</v>
      </c>
      <c r="C12" s="539"/>
      <c r="D12" s="539"/>
      <c r="E12" s="539"/>
      <c r="F12" s="539"/>
      <c r="G12" s="539"/>
      <c r="H12" s="539"/>
      <c r="I12" s="539"/>
      <c r="J12" s="539"/>
    </row>
    <row r="13" spans="2:10" ht="28.5" customHeight="1">
      <c r="B13" s="539" t="s">
        <v>630</v>
      </c>
      <c r="C13" s="539"/>
      <c r="D13" s="539"/>
      <c r="E13" s="539"/>
      <c r="F13" s="539"/>
      <c r="G13" s="539"/>
      <c r="H13" s="539"/>
      <c r="I13" s="539"/>
      <c r="J13" s="539"/>
    </row>
    <row r="14" spans="2:10" ht="32.25" customHeight="1">
      <c r="B14" s="539" t="s">
        <v>518</v>
      </c>
      <c r="C14" s="539"/>
      <c r="D14" s="539"/>
      <c r="E14" s="539"/>
      <c r="F14" s="539"/>
      <c r="G14" s="539"/>
      <c r="H14" s="539"/>
      <c r="I14" s="539"/>
      <c r="J14" s="539"/>
    </row>
    <row r="15" spans="2:10" ht="19.5" customHeight="1">
      <c r="B15" s="539" t="s">
        <v>631</v>
      </c>
      <c r="C15" s="539"/>
      <c r="D15" s="539"/>
      <c r="E15" s="539"/>
      <c r="F15" s="539"/>
      <c r="G15" s="539"/>
      <c r="H15" s="539"/>
      <c r="I15" s="539"/>
      <c r="J15" s="539"/>
    </row>
    <row r="16" spans="2:10" ht="19.5" customHeight="1">
      <c r="B16" s="538" t="str">
        <f>Ups!D10</f>
        <v>Dnevnik</v>
      </c>
      <c r="C16" s="538"/>
      <c r="D16" s="538"/>
      <c r="E16" s="538"/>
      <c r="F16" s="538"/>
      <c r="G16" s="538"/>
      <c r="H16" s="538"/>
      <c r="I16" s="538"/>
      <c r="J16" s="538"/>
    </row>
    <row r="17" spans="2:10" ht="19.5" customHeight="1">
      <c r="B17" s="538" t="str">
        <f>Ups!D12</f>
        <v>Glavna knjiga</v>
      </c>
      <c r="C17" s="538"/>
      <c r="D17" s="538"/>
      <c r="E17" s="538"/>
      <c r="F17" s="538"/>
      <c r="G17" s="538"/>
      <c r="H17" s="538"/>
      <c r="I17" s="538"/>
      <c r="J17" s="538"/>
    </row>
    <row r="18" spans="2:10" ht="19.5" customHeight="1">
      <c r="B18" s="538" t="str">
        <f>Ups!D14</f>
        <v>Bruto bilanca</v>
      </c>
      <c r="C18" s="538"/>
      <c r="D18" s="538"/>
      <c r="E18" s="538"/>
      <c r="F18" s="538"/>
      <c r="G18" s="538"/>
      <c r="H18" s="538"/>
      <c r="I18" s="538"/>
      <c r="J18" s="538"/>
    </row>
    <row r="19" spans="2:10" ht="19.5" customHeight="1">
      <c r="B19" s="538" t="str">
        <f>Ups!D16</f>
        <v>Financijski izvještaj</v>
      </c>
      <c r="C19" s="538"/>
      <c r="D19" s="538"/>
      <c r="E19" s="538"/>
      <c r="F19" s="538"/>
      <c r="G19" s="538"/>
      <c r="H19" s="538"/>
      <c r="I19" s="538"/>
      <c r="J19" s="538"/>
    </row>
    <row r="20" spans="1:10" ht="27" customHeight="1">
      <c r="A20" s="13"/>
      <c r="B20" s="538" t="s">
        <v>632</v>
      </c>
      <c r="C20" s="538"/>
      <c r="D20" s="538"/>
      <c r="E20" s="538"/>
      <c r="F20" s="538"/>
      <c r="G20" s="538"/>
      <c r="H20" s="538"/>
      <c r="I20" s="538"/>
      <c r="J20" s="538"/>
    </row>
    <row r="21" spans="1:10" ht="30.75" customHeight="1">
      <c r="A21" s="13"/>
      <c r="B21" s="539" t="s">
        <v>519</v>
      </c>
      <c r="C21" s="539"/>
      <c r="D21" s="539"/>
      <c r="E21" s="539"/>
      <c r="F21" s="539"/>
      <c r="G21" s="539"/>
      <c r="H21" s="539"/>
      <c r="I21" s="539"/>
      <c r="J21" s="539"/>
    </row>
    <row r="22" ht="23.25" customHeight="1"/>
    <row r="23" ht="21.75" customHeight="1">
      <c r="A23" s="13"/>
    </row>
    <row r="24" ht="18" customHeight="1"/>
    <row r="25" ht="13.5" customHeight="1"/>
    <row r="26" spans="2:10" ht="15" customHeight="1">
      <c r="B26" s="146" t="s">
        <v>487</v>
      </c>
      <c r="C26" s="529" t="s">
        <v>488</v>
      </c>
      <c r="D26" s="529"/>
      <c r="E26" s="529"/>
      <c r="F26" s="107"/>
      <c r="G26" s="107"/>
      <c r="H26" s="107"/>
      <c r="I26" s="107"/>
      <c r="J26" s="107"/>
    </row>
    <row r="27" spans="2:10" ht="15">
      <c r="B27" s="147"/>
      <c r="C27" s="148" t="s">
        <v>489</v>
      </c>
      <c r="D27" s="147"/>
      <c r="E27" s="147"/>
      <c r="F27" s="107"/>
      <c r="G27" s="107"/>
      <c r="H27" s="107"/>
      <c r="I27" s="107"/>
      <c r="J27" s="107"/>
    </row>
    <row r="28" spans="2:10" ht="15">
      <c r="B28" s="147"/>
      <c r="C28" s="149" t="s">
        <v>490</v>
      </c>
      <c r="D28" s="147"/>
      <c r="E28" s="147"/>
      <c r="F28" s="107"/>
      <c r="G28" s="107"/>
      <c r="H28" s="107"/>
      <c r="I28" s="107"/>
      <c r="J28" s="107"/>
    </row>
    <row r="29" spans="2:10" ht="15">
      <c r="B29" s="540" t="s">
        <v>331</v>
      </c>
      <c r="C29" s="540"/>
      <c r="D29" s="540"/>
      <c r="E29" s="540"/>
      <c r="F29" s="540"/>
      <c r="G29" s="540"/>
      <c r="H29" s="540"/>
      <c r="I29" s="540"/>
      <c r="J29" s="540"/>
    </row>
  </sheetData>
  <sheetProtection password="DCD3" sheet="1" objects="1" scenarios="1" insertHyperlinks="0"/>
  <mergeCells count="23">
    <mergeCell ref="B2:J2"/>
    <mergeCell ref="B3:J3"/>
    <mergeCell ref="B4:J4"/>
    <mergeCell ref="B5:J5"/>
    <mergeCell ref="B6:J6"/>
    <mergeCell ref="B17:J17"/>
    <mergeCell ref="B18:J18"/>
    <mergeCell ref="B7:J7"/>
    <mergeCell ref="B8:J8"/>
    <mergeCell ref="B9:J9"/>
    <mergeCell ref="B10:J10"/>
    <mergeCell ref="B11:J11"/>
    <mergeCell ref="B12:J12"/>
    <mergeCell ref="B19:J19"/>
    <mergeCell ref="B21:J21"/>
    <mergeCell ref="B20:J20"/>
    <mergeCell ref="C26:E26"/>
    <mergeCell ref="B29:J29"/>
    <mergeCell ref="L4:P4"/>
    <mergeCell ref="B13:J13"/>
    <mergeCell ref="B14:J14"/>
    <mergeCell ref="B15:J15"/>
    <mergeCell ref="B16:J16"/>
  </mergeCells>
  <hyperlinks>
    <hyperlink ref="C28" r:id="rId1" display="http://www.slavanconsult.hr/#udruga_duo"/>
    <hyperlink ref="C27" r:id="rId2" display="sricko@gmail.com"/>
    <hyperlink ref="C26" r:id="rId3" display="http://www.slavanconsult.hr/"/>
  </hyperlinks>
  <printOptions/>
  <pageMargins left="0.35" right="0.35" top="1" bottom="1" header="0.5" footer="0.5"/>
  <pageSetup horizontalDpi="600" verticalDpi="600" orientation="portrait" r:id="rId6"/>
  <headerFooter alignWithMargins="0">
    <oddHeader>&amp;L&amp;8¸&amp;R&amp;9&gt;&gt;&gt;udrugaDuO-ver2018.14</oddHeader>
    <oddFooter>&amp;C&amp;6Autor:
__________________
Copyright (C) by Slavko Ričko, dipl.oec., 1991.-2018.    Sva prava pridržana.</oddFooter>
  </headerFooter>
  <legacyDrawing r:id="rId5"/>
  <oleObjects>
    <oleObject progId="MSPhotoEd.3" shapeId="56979" r:id="rId4"/>
  </oleObjects>
</worksheet>
</file>

<file path=xl/worksheets/sheet15.xml><?xml version="1.0" encoding="utf-8"?>
<worksheet xmlns="http://schemas.openxmlformats.org/spreadsheetml/2006/main" xmlns:r="http://schemas.openxmlformats.org/officeDocument/2006/relationships">
  <sheetPr codeName="Sheet91"/>
  <dimension ref="A1:IV12660"/>
  <sheetViews>
    <sheetView zoomScalePageLayoutView="0" workbookViewId="0" topLeftCell="A1">
      <selection activeCell="A1" sqref="A1"/>
    </sheetView>
  </sheetViews>
  <sheetFormatPr defaultColWidth="10.28125" defaultRowHeight="12.75"/>
  <cols>
    <col min="1" max="1" width="11.57421875" style="14" bestFit="1" customWidth="1"/>
    <col min="2" max="16384" width="10.28125" style="14" customWidth="1"/>
  </cols>
  <sheetData>
    <row r="1" ht="12.75">
      <c r="A1" s="16">
        <f>MAX(Podaci!A:A)+1</f>
        <v>90</v>
      </c>
    </row>
    <row r="12660" ht="12.75">
      <c r="IV12660" s="15" t="s">
        <v>48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B1:AH54"/>
  <sheetViews>
    <sheetView showGridLines="0" showRowColHeaders="0" zoomScale="90" zoomScaleNormal="90" zoomScalePageLayoutView="0" workbookViewId="0" topLeftCell="A1">
      <selection activeCell="D6" sqref="D6:E6"/>
    </sheetView>
  </sheetViews>
  <sheetFormatPr defaultColWidth="9.140625" defaultRowHeight="12.75"/>
  <cols>
    <col min="1" max="1" width="6.140625" style="54" bestFit="1" customWidth="1"/>
    <col min="2" max="2" width="20.421875" style="54" customWidth="1"/>
    <col min="3" max="3" width="2.8515625" style="54" customWidth="1"/>
    <col min="4" max="4" width="14.421875" style="54" customWidth="1"/>
    <col min="5" max="5" width="4.00390625" style="54" customWidth="1"/>
    <col min="6" max="6" width="13.421875" style="54" customWidth="1"/>
    <col min="7" max="8" width="11.7109375" style="54" customWidth="1"/>
    <col min="9" max="9" width="5.00390625" style="54" customWidth="1"/>
    <col min="10" max="10" width="5.140625" style="54" customWidth="1"/>
    <col min="11" max="11" width="7.140625" style="54" bestFit="1" customWidth="1"/>
    <col min="12" max="12" width="8.421875" style="54" bestFit="1" customWidth="1"/>
    <col min="13" max="13" width="10.28125" style="54" bestFit="1" customWidth="1"/>
    <col min="14" max="14" width="8.140625" style="54" bestFit="1" customWidth="1"/>
    <col min="15" max="16" width="6.140625" style="54" bestFit="1" customWidth="1"/>
    <col min="17" max="17" width="7.7109375" style="54" bestFit="1" customWidth="1"/>
    <col min="18" max="18" width="7.28125" style="54" bestFit="1" customWidth="1"/>
    <col min="19" max="19" width="10.57421875" style="54" bestFit="1" customWidth="1"/>
    <col min="20" max="20" width="10.8515625" style="54" bestFit="1" customWidth="1"/>
    <col min="21" max="21" width="10.57421875" style="54" bestFit="1" customWidth="1"/>
    <col min="22" max="22" width="7.28125" style="54" bestFit="1" customWidth="1"/>
    <col min="23" max="23" width="6.421875" style="54" bestFit="1" customWidth="1"/>
    <col min="24" max="24" width="7.7109375" style="54" bestFit="1" customWidth="1"/>
    <col min="25" max="25" width="10.57421875" style="54" bestFit="1" customWidth="1"/>
    <col min="26" max="26" width="7.140625" style="54" bestFit="1" customWidth="1"/>
    <col min="27" max="27" width="10.421875" style="54" bestFit="1" customWidth="1"/>
    <col min="28" max="28" width="7.57421875" style="54" bestFit="1" customWidth="1"/>
    <col min="29" max="29" width="7.00390625" style="54" bestFit="1" customWidth="1"/>
    <col min="30" max="30" width="7.140625" style="54" bestFit="1" customWidth="1"/>
    <col min="31" max="31" width="10.8515625" style="54" bestFit="1" customWidth="1"/>
    <col min="32" max="32" width="10.28125" style="54" bestFit="1" customWidth="1"/>
    <col min="33" max="33" width="10.7109375" style="54" bestFit="1" customWidth="1"/>
    <col min="34" max="34" width="10.140625" style="54" bestFit="1" customWidth="1"/>
    <col min="35" max="16384" width="9.140625" style="54" customWidth="1"/>
  </cols>
  <sheetData>
    <row r="1" spans="2:11" ht="30" customHeight="1" thickBot="1">
      <c r="B1" s="246" t="str">
        <f>"Knjiženje"&amp;" "&amp;Novosti!B9</f>
        <v>Knjiženje &gt;&gt;&gt;udrugaDuO-ver2018.14</v>
      </c>
      <c r="C1" s="247"/>
      <c r="D1" s="248"/>
      <c r="E1" s="249"/>
      <c r="F1" s="249"/>
      <c r="G1" s="249"/>
      <c r="H1" s="250"/>
      <c r="I1" s="249"/>
      <c r="J1" s="251"/>
      <c r="K1" s="53"/>
    </row>
    <row r="2" spans="2:34" ht="19.5" customHeight="1" thickTop="1">
      <c r="B2" s="252"/>
      <c r="C2" s="253"/>
      <c r="D2" s="305" t="str">
        <f>Statut!B22</f>
        <v>UGUZA</v>
      </c>
      <c r="E2" s="305"/>
      <c r="F2" s="305"/>
      <c r="G2" s="305"/>
      <c r="H2" s="305"/>
      <c r="I2" s="253"/>
      <c r="J2" s="254"/>
      <c r="K2" s="53"/>
      <c r="M2" s="55"/>
      <c r="N2" s="53"/>
      <c r="O2" s="53"/>
      <c r="P2" s="53"/>
      <c r="Q2" s="55"/>
      <c r="S2" s="55"/>
      <c r="T2" s="55"/>
      <c r="V2" s="53"/>
      <c r="W2" s="53"/>
      <c r="X2" s="55"/>
      <c r="Y2" s="55"/>
      <c r="Z2" s="55"/>
      <c r="AA2" s="55"/>
      <c r="AB2" s="55"/>
      <c r="AC2" s="55"/>
      <c r="AD2" s="55"/>
      <c r="AE2" s="55"/>
      <c r="AF2" s="55"/>
      <c r="AG2" s="55"/>
      <c r="AH2" s="55"/>
    </row>
    <row r="3" spans="2:34" ht="4.5" customHeight="1">
      <c r="B3" s="241"/>
      <c r="C3" s="56"/>
      <c r="D3" s="56"/>
      <c r="E3" s="56"/>
      <c r="F3" s="56"/>
      <c r="G3" s="56"/>
      <c r="H3" s="57"/>
      <c r="I3" s="56"/>
      <c r="J3" s="228"/>
      <c r="K3" s="53"/>
      <c r="M3" s="55"/>
      <c r="N3" s="53"/>
      <c r="O3" s="53"/>
      <c r="P3" s="53"/>
      <c r="Q3" s="55"/>
      <c r="S3" s="55"/>
      <c r="T3" s="55"/>
      <c r="V3" s="53"/>
      <c r="W3" s="53"/>
      <c r="X3" s="55"/>
      <c r="Y3" s="55"/>
      <c r="Z3" s="55"/>
      <c r="AA3" s="55"/>
      <c r="AB3" s="55"/>
      <c r="AC3" s="55"/>
      <c r="AD3" s="55"/>
      <c r="AE3" s="55"/>
      <c r="AF3" s="55"/>
      <c r="AG3" s="55"/>
      <c r="AH3" s="55"/>
    </row>
    <row r="4" spans="2:34" ht="15" customHeight="1">
      <c r="B4" s="221"/>
      <c r="C4" s="128"/>
      <c r="D4" s="237">
        <f>2018</f>
        <v>2018</v>
      </c>
      <c r="E4" s="128"/>
      <c r="F4" s="128"/>
      <c r="G4" s="138"/>
      <c r="H4" s="238">
        <v>90</v>
      </c>
      <c r="I4" s="128"/>
      <c r="J4" s="222"/>
      <c r="K4" s="53"/>
      <c r="M4" s="55"/>
      <c r="N4" s="53"/>
      <c r="O4" s="53"/>
      <c r="P4" s="53"/>
      <c r="Q4" s="55"/>
      <c r="S4" s="55"/>
      <c r="T4" s="55"/>
      <c r="V4" s="53"/>
      <c r="W4" s="53"/>
      <c r="X4" s="55"/>
      <c r="Y4" s="55"/>
      <c r="Z4" s="55"/>
      <c r="AA4" s="55"/>
      <c r="AB4" s="55"/>
      <c r="AC4" s="55"/>
      <c r="AD4" s="55"/>
      <c r="AE4" s="55"/>
      <c r="AF4" s="55"/>
      <c r="AG4" s="55"/>
      <c r="AH4" s="55"/>
    </row>
    <row r="5" spans="2:34" ht="4.5" customHeight="1">
      <c r="B5" s="221"/>
      <c r="C5" s="128"/>
      <c r="D5" s="128"/>
      <c r="E5" s="128"/>
      <c r="F5" s="128"/>
      <c r="G5" s="128"/>
      <c r="H5" s="139"/>
      <c r="I5" s="128"/>
      <c r="J5" s="222"/>
      <c r="K5" s="53"/>
      <c r="M5" s="55"/>
      <c r="N5" s="53"/>
      <c r="O5" s="53"/>
      <c r="P5" s="53"/>
      <c r="Q5" s="55"/>
      <c r="S5" s="55"/>
      <c r="T5" s="55"/>
      <c r="V5" s="53"/>
      <c r="W5" s="53"/>
      <c r="X5" s="55"/>
      <c r="Y5" s="55"/>
      <c r="Z5" s="55"/>
      <c r="AA5" s="55"/>
      <c r="AB5" s="55"/>
      <c r="AC5" s="55"/>
      <c r="AD5" s="55"/>
      <c r="AE5" s="55"/>
      <c r="AF5" s="55"/>
      <c r="AG5" s="55"/>
      <c r="AH5" s="55"/>
    </row>
    <row r="6" spans="2:34" ht="15" customHeight="1">
      <c r="B6" s="235" t="s">
        <v>484</v>
      </c>
      <c r="C6" s="128"/>
      <c r="D6" s="308">
        <v>43326</v>
      </c>
      <c r="E6" s="308"/>
      <c r="F6" s="128"/>
      <c r="G6" s="128"/>
      <c r="H6" s="139"/>
      <c r="I6" s="128"/>
      <c r="J6" s="222"/>
      <c r="K6" s="53"/>
      <c r="M6" s="55"/>
      <c r="N6" s="53"/>
      <c r="O6" s="53"/>
      <c r="P6" s="53"/>
      <c r="Q6" s="55"/>
      <c r="S6" s="55"/>
      <c r="T6" s="55"/>
      <c r="V6" s="53"/>
      <c r="W6" s="53"/>
      <c r="X6" s="55"/>
      <c r="Y6" s="55"/>
      <c r="Z6" s="55"/>
      <c r="AA6" s="55"/>
      <c r="AB6" s="55"/>
      <c r="AC6" s="55"/>
      <c r="AD6" s="55"/>
      <c r="AE6" s="55"/>
      <c r="AF6" s="55"/>
      <c r="AG6" s="55"/>
      <c r="AH6" s="55"/>
    </row>
    <row r="7" spans="2:34" ht="4.5" customHeight="1">
      <c r="B7" s="221"/>
      <c r="C7" s="128"/>
      <c r="D7" s="140"/>
      <c r="E7" s="141"/>
      <c r="F7" s="128"/>
      <c r="G7" s="128"/>
      <c r="H7" s="139"/>
      <c r="I7" s="128"/>
      <c r="J7" s="222"/>
      <c r="K7" s="53"/>
      <c r="M7" s="55"/>
      <c r="N7" s="53"/>
      <c r="O7" s="53"/>
      <c r="P7" s="53"/>
      <c r="Q7" s="55"/>
      <c r="S7" s="55"/>
      <c r="T7" s="55"/>
      <c r="V7" s="53"/>
      <c r="W7" s="53"/>
      <c r="X7" s="55"/>
      <c r="Y7" s="55"/>
      <c r="Z7" s="55"/>
      <c r="AA7" s="55"/>
      <c r="AB7" s="55"/>
      <c r="AC7" s="55"/>
      <c r="AD7" s="55"/>
      <c r="AE7" s="55"/>
      <c r="AF7" s="55"/>
      <c r="AG7" s="55"/>
      <c r="AH7" s="55"/>
    </row>
    <row r="8" spans="2:12" ht="15" customHeight="1">
      <c r="B8" s="223"/>
      <c r="C8" s="124"/>
      <c r="D8" s="308">
        <v>42230</v>
      </c>
      <c r="E8" s="308"/>
      <c r="F8" s="124"/>
      <c r="G8" s="124"/>
      <c r="H8" s="124"/>
      <c r="I8" s="124"/>
      <c r="J8" s="222"/>
      <c r="L8" s="123"/>
    </row>
    <row r="9" spans="2:10" ht="4.5" customHeight="1">
      <c r="B9" s="223"/>
      <c r="C9" s="124"/>
      <c r="D9" s="142"/>
      <c r="E9" s="131"/>
      <c r="F9" s="124"/>
      <c r="G9" s="124"/>
      <c r="H9" s="124"/>
      <c r="I9" s="124"/>
      <c r="J9" s="222"/>
    </row>
    <row r="10" spans="2:10" ht="15" customHeight="1">
      <c r="B10" s="223"/>
      <c r="C10" s="124"/>
      <c r="D10" s="126">
        <v>0</v>
      </c>
      <c r="E10" s="127"/>
      <c r="F10" s="124"/>
      <c r="G10" s="124"/>
      <c r="H10" s="124"/>
      <c r="I10" s="124"/>
      <c r="J10" s="222"/>
    </row>
    <row r="11" spans="2:10" ht="4.5" customHeight="1">
      <c r="B11" s="223"/>
      <c r="C11" s="124"/>
      <c r="D11" s="142"/>
      <c r="E11" s="131"/>
      <c r="F11" s="124"/>
      <c r="G11" s="124"/>
      <c r="H11" s="124"/>
      <c r="I11" s="124"/>
      <c r="J11" s="222"/>
    </row>
    <row r="12" spans="2:10" ht="12.75">
      <c r="B12" s="223"/>
      <c r="C12" s="124"/>
      <c r="D12" s="309">
        <f>D8+D10</f>
        <v>42230</v>
      </c>
      <c r="E12" s="309"/>
      <c r="F12" s="124"/>
      <c r="G12" s="124"/>
      <c r="H12" s="124"/>
      <c r="I12" s="124"/>
      <c r="J12" s="222"/>
    </row>
    <row r="13" spans="2:10" ht="4.5" customHeight="1">
      <c r="B13" s="224"/>
      <c r="C13" s="124"/>
      <c r="D13" s="124"/>
      <c r="E13" s="124"/>
      <c r="F13" s="124"/>
      <c r="G13" s="124"/>
      <c r="H13" s="124"/>
      <c r="I13" s="124"/>
      <c r="J13" s="222"/>
    </row>
    <row r="14" spans="2:10" ht="15" customHeight="1">
      <c r="B14" s="236" t="s">
        <v>485</v>
      </c>
      <c r="C14" s="124"/>
      <c r="D14" s="310" t="s">
        <v>327</v>
      </c>
      <c r="E14" s="310"/>
      <c r="F14" s="310"/>
      <c r="G14" s="310"/>
      <c r="H14" s="124"/>
      <c r="I14" s="124"/>
      <c r="J14" s="222"/>
    </row>
    <row r="15" spans="2:10" ht="4.5" customHeight="1">
      <c r="B15" s="223"/>
      <c r="C15" s="124"/>
      <c r="D15" s="143"/>
      <c r="E15" s="143"/>
      <c r="F15" s="143"/>
      <c r="G15" s="143"/>
      <c r="H15" s="124"/>
      <c r="I15" s="124"/>
      <c r="J15" s="222"/>
    </row>
    <row r="16" spans="2:10" ht="15" customHeight="1">
      <c r="B16" s="223"/>
      <c r="C16" s="124"/>
      <c r="D16" s="306" t="s">
        <v>328</v>
      </c>
      <c r="E16" s="306"/>
      <c r="F16" s="306"/>
      <c r="G16" s="143"/>
      <c r="H16" s="124"/>
      <c r="I16" s="124"/>
      <c r="J16" s="222"/>
    </row>
    <row r="17" spans="2:10" ht="4.5" customHeight="1">
      <c r="B17" s="224"/>
      <c r="C17" s="124"/>
      <c r="D17" s="124"/>
      <c r="E17" s="124"/>
      <c r="F17" s="124"/>
      <c r="G17" s="124"/>
      <c r="H17" s="124"/>
      <c r="I17" s="124"/>
      <c r="J17" s="222"/>
    </row>
    <row r="18" spans="2:11" ht="15" customHeight="1">
      <c r="B18" s="223"/>
      <c r="C18" s="124"/>
      <c r="D18" s="307" t="s">
        <v>330</v>
      </c>
      <c r="E18" s="307"/>
      <c r="F18" s="307"/>
      <c r="G18" s="307"/>
      <c r="H18" s="307"/>
      <c r="I18" s="307"/>
      <c r="J18" s="225"/>
      <c r="K18" s="59"/>
    </row>
    <row r="19" spans="2:10" ht="4.5" customHeight="1">
      <c r="B19" s="224"/>
      <c r="C19" s="124"/>
      <c r="D19" s="124"/>
      <c r="E19" s="124"/>
      <c r="F19" s="124"/>
      <c r="G19" s="124"/>
      <c r="H19" s="124"/>
      <c r="I19" s="124"/>
      <c r="J19" s="222"/>
    </row>
    <row r="20" spans="2:10" ht="15" customHeight="1">
      <c r="B20" s="223"/>
      <c r="C20" s="124"/>
      <c r="D20" s="135" t="s">
        <v>91</v>
      </c>
      <c r="E20" s="128"/>
      <c r="F20" s="318">
        <f>IF(D20="","Izaberi tip transakcije!","")</f>
      </c>
      <c r="G20" s="318"/>
      <c r="H20" s="318"/>
      <c r="I20" s="318"/>
      <c r="J20" s="222"/>
    </row>
    <row r="21" spans="2:10" ht="4.5" customHeight="1">
      <c r="B21" s="224"/>
      <c r="C21" s="124"/>
      <c r="D21" s="124"/>
      <c r="E21" s="128"/>
      <c r="F21" s="124"/>
      <c r="G21" s="124"/>
      <c r="H21" s="124"/>
      <c r="I21" s="124"/>
      <c r="J21" s="222"/>
    </row>
    <row r="22" spans="2:11" ht="15" customHeight="1">
      <c r="B22" s="223"/>
      <c r="C22" s="124"/>
      <c r="D22" s="304">
        <v>0</v>
      </c>
      <c r="E22" s="304"/>
      <c r="F22" s="304"/>
      <c r="G22" s="60"/>
      <c r="H22" s="60"/>
      <c r="I22" s="60"/>
      <c r="J22" s="226"/>
      <c r="K22" s="61"/>
    </row>
    <row r="23" spans="2:10" ht="4.5" customHeight="1">
      <c r="B23" s="224"/>
      <c r="C23" s="124"/>
      <c r="D23" s="124"/>
      <c r="E23" s="128"/>
      <c r="F23" s="124"/>
      <c r="G23" s="124"/>
      <c r="H23" s="124"/>
      <c r="I23" s="124"/>
      <c r="J23" s="222"/>
    </row>
    <row r="24" spans="2:10" ht="15" customHeight="1">
      <c r="B24" s="236" t="s">
        <v>28</v>
      </c>
      <c r="C24" s="124"/>
      <c r="D24" s="136">
        <v>462100</v>
      </c>
      <c r="E24" s="124"/>
      <c r="F24" s="239">
        <f>IF(D24&lt;&gt;0,INT(D24/1000),"")</f>
        <v>462</v>
      </c>
      <c r="G24" s="240">
        <f>IF(D24&lt;&gt;0,INT(D24/100000),"")</f>
        <v>4</v>
      </c>
      <c r="H24" s="124"/>
      <c r="I24" s="124"/>
      <c r="J24" s="222"/>
    </row>
    <row r="25" spans="2:10" ht="4.5" customHeight="1" hidden="1">
      <c r="B25" s="223"/>
      <c r="C25" s="124"/>
      <c r="D25" s="124"/>
      <c r="E25" s="124"/>
      <c r="F25" s="128"/>
      <c r="G25" s="124"/>
      <c r="H25" s="124"/>
      <c r="I25" s="124"/>
      <c r="J25" s="222"/>
    </row>
    <row r="26" spans="2:10" ht="11.25" hidden="1">
      <c r="B26" s="223" t="s">
        <v>29</v>
      </c>
      <c r="C26" s="124"/>
      <c r="D26" s="129">
        <f>IF(D24&lt;&gt;0,INT(D24/1000),"")</f>
        <v>462</v>
      </c>
      <c r="E26" s="124"/>
      <c r="F26" s="128"/>
      <c r="G26" s="124"/>
      <c r="H26" s="124"/>
      <c r="I26" s="124"/>
      <c r="J26" s="222"/>
    </row>
    <row r="27" spans="2:10" ht="4.5" customHeight="1" hidden="1">
      <c r="B27" s="223"/>
      <c r="C27" s="124"/>
      <c r="D27" s="124"/>
      <c r="E27" s="124"/>
      <c r="F27" s="128"/>
      <c r="G27" s="124"/>
      <c r="H27" s="124"/>
      <c r="I27" s="124"/>
      <c r="J27" s="222"/>
    </row>
    <row r="28" spans="2:10" ht="11.25" hidden="1">
      <c r="B28" s="223" t="s">
        <v>30</v>
      </c>
      <c r="C28" s="124"/>
      <c r="D28" s="130">
        <f>IF(D24&lt;&gt;0,INT(D24/100000),"")</f>
        <v>4</v>
      </c>
      <c r="E28" s="124"/>
      <c r="F28" s="128"/>
      <c r="G28" s="124"/>
      <c r="H28" s="124"/>
      <c r="I28" s="124"/>
      <c r="J28" s="222"/>
    </row>
    <row r="29" spans="2:10" ht="4.5" customHeight="1">
      <c r="B29" s="223"/>
      <c r="C29" s="124"/>
      <c r="D29" s="124"/>
      <c r="E29" s="124"/>
      <c r="F29" s="128"/>
      <c r="G29" s="124"/>
      <c r="H29" s="124"/>
      <c r="I29" s="124"/>
      <c r="J29" s="222"/>
    </row>
    <row r="30" spans="2:11" ht="12.75" customHeight="1">
      <c r="B30" s="223"/>
      <c r="C30" s="124"/>
      <c r="D30" s="317" t="str">
        <f>IF($D$24="","",VLOOKUP($D$24,kpl1,2,FALSE))</f>
        <v>Neotpisana vrijednost i drugi rashodi otuđene i rashodovane dugotrajne imovine</v>
      </c>
      <c r="E30" s="317"/>
      <c r="F30" s="317"/>
      <c r="G30" s="317"/>
      <c r="H30" s="317"/>
      <c r="I30" s="317"/>
      <c r="J30" s="222"/>
      <c r="K30" s="58"/>
    </row>
    <row r="31" spans="2:10" ht="4.5" customHeight="1">
      <c r="B31" s="224"/>
      <c r="C31" s="124"/>
      <c r="D31" s="124"/>
      <c r="E31" s="124"/>
      <c r="F31" s="128"/>
      <c r="G31" s="124"/>
      <c r="H31" s="124"/>
      <c r="I31" s="124"/>
      <c r="J31" s="222"/>
    </row>
    <row r="32" spans="2:10" ht="15" customHeight="1">
      <c r="B32" s="223"/>
      <c r="C32" s="124"/>
      <c r="D32" s="135" t="s">
        <v>9</v>
      </c>
      <c r="E32" s="124"/>
      <c r="F32" s="318">
        <f>IF(D32="","Izaberi tip knjiženja!","")</f>
      </c>
      <c r="G32" s="318"/>
      <c r="H32" s="318"/>
      <c r="I32" s="318"/>
      <c r="J32" s="222"/>
    </row>
    <row r="33" spans="2:10" ht="4.5" customHeight="1" hidden="1">
      <c r="B33" s="224"/>
      <c r="C33" s="124"/>
      <c r="D33" s="124"/>
      <c r="E33" s="124"/>
      <c r="F33" s="124"/>
      <c r="G33" s="124"/>
      <c r="H33" s="124"/>
      <c r="I33" s="124"/>
      <c r="J33" s="222"/>
    </row>
    <row r="34" spans="2:11" ht="11.25" hidden="1">
      <c r="B34" s="223" t="s">
        <v>31</v>
      </c>
      <c r="C34" s="124"/>
      <c r="D34" s="318">
        <f>IF(D32="","Izaberi tip knjiženja!","")</f>
      </c>
      <c r="E34" s="318"/>
      <c r="F34" s="318"/>
      <c r="G34" s="318"/>
      <c r="H34" s="318"/>
      <c r="I34" s="318"/>
      <c r="J34" s="226"/>
      <c r="K34" s="61"/>
    </row>
    <row r="35" spans="2:10" ht="4.5" customHeight="1">
      <c r="B35" s="224"/>
      <c r="C35" s="124"/>
      <c r="D35" s="124"/>
      <c r="E35" s="124"/>
      <c r="F35" s="124"/>
      <c r="G35" s="124"/>
      <c r="H35" s="124"/>
      <c r="I35" s="124"/>
      <c r="J35" s="222"/>
    </row>
    <row r="36" spans="2:10" ht="15" customHeight="1">
      <c r="B36" s="236" t="s">
        <v>32</v>
      </c>
      <c r="C36" s="124"/>
      <c r="D36" s="137">
        <v>0</v>
      </c>
      <c r="E36" s="132"/>
      <c r="F36" s="133"/>
      <c r="G36" s="124"/>
      <c r="H36" s="124"/>
      <c r="I36" s="124"/>
      <c r="J36" s="222"/>
    </row>
    <row r="37" spans="2:10" ht="4.5" customHeight="1">
      <c r="B37" s="223"/>
      <c r="C37" s="124"/>
      <c r="D37" s="124"/>
      <c r="E37" s="124"/>
      <c r="F37" s="124"/>
      <c r="G37" s="124"/>
      <c r="H37" s="124"/>
      <c r="I37" s="124"/>
      <c r="J37" s="222"/>
    </row>
    <row r="38" spans="2:10" ht="15" customHeight="1">
      <c r="B38" s="223"/>
      <c r="C38" s="124"/>
      <c r="D38" s="304"/>
      <c r="E38" s="304"/>
      <c r="F38" s="304"/>
      <c r="G38" s="304"/>
      <c r="H38" s="134"/>
      <c r="I38" s="124"/>
      <c r="J38" s="222"/>
    </row>
    <row r="39" spans="2:10" ht="19.5" customHeight="1">
      <c r="B39" s="224"/>
      <c r="C39" s="124"/>
      <c r="D39" s="124"/>
      <c r="E39" s="124"/>
      <c r="F39" s="124"/>
      <c r="G39" s="124"/>
      <c r="H39" s="124"/>
      <c r="I39" s="124"/>
      <c r="J39" s="222"/>
    </row>
    <row r="40" spans="2:10" ht="11.25" hidden="1">
      <c r="B40" s="227" t="s">
        <v>2</v>
      </c>
      <c r="C40" s="58"/>
      <c r="D40" s="315">
        <f>IF(AND(D36&lt;&gt;0,D20="S",D32="D"),D36,0)</f>
        <v>0</v>
      </c>
      <c r="E40" s="315"/>
      <c r="F40" s="315"/>
      <c r="G40" s="58"/>
      <c r="H40" s="58"/>
      <c r="I40" s="58"/>
      <c r="J40" s="228"/>
    </row>
    <row r="41" spans="2:10" ht="11.25" hidden="1">
      <c r="B41" s="227" t="s">
        <v>3</v>
      </c>
      <c r="C41" s="58"/>
      <c r="D41" s="315">
        <f>IF(AND(D36&lt;&gt;0,D20="S",D32="P"),D36,0)</f>
        <v>0</v>
      </c>
      <c r="E41" s="315"/>
      <c r="F41" s="315"/>
      <c r="G41" s="58"/>
      <c r="H41" s="58"/>
      <c r="I41" s="58"/>
      <c r="J41" s="228"/>
    </row>
    <row r="42" spans="2:10" ht="11.25" hidden="1">
      <c r="B42" s="229" t="s">
        <v>4</v>
      </c>
      <c r="C42" s="58"/>
      <c r="D42" s="313">
        <f>D40-D41</f>
        <v>0</v>
      </c>
      <c r="E42" s="313"/>
      <c r="F42" s="313"/>
      <c r="G42" s="58"/>
      <c r="H42" s="58"/>
      <c r="I42" s="58"/>
      <c r="J42" s="228"/>
    </row>
    <row r="43" spans="2:10" ht="11.25" hidden="1">
      <c r="B43" s="227" t="s">
        <v>6</v>
      </c>
      <c r="C43" s="58"/>
      <c r="D43" s="315">
        <f>IF(AND(D36&lt;&gt;0,D20="T",D32="D"),D36,0)</f>
        <v>0</v>
      </c>
      <c r="E43" s="315"/>
      <c r="F43" s="315"/>
      <c r="G43" s="58"/>
      <c r="H43" s="58"/>
      <c r="I43" s="58"/>
      <c r="J43" s="228"/>
    </row>
    <row r="44" spans="2:10" ht="11.25" hidden="1">
      <c r="B44" s="227" t="s">
        <v>5</v>
      </c>
      <c r="C44" s="58"/>
      <c r="D44" s="315">
        <f>IF(AND(D36&lt;&gt;0,D20="T",D32="P"),D36,0)</f>
        <v>0</v>
      </c>
      <c r="E44" s="315"/>
      <c r="F44" s="315"/>
      <c r="G44" s="58"/>
      <c r="H44" s="58"/>
      <c r="I44" s="58"/>
      <c r="J44" s="228"/>
    </row>
    <row r="45" spans="2:10" ht="11.25" hidden="1">
      <c r="B45" s="229" t="s">
        <v>7</v>
      </c>
      <c r="C45" s="58"/>
      <c r="D45" s="313">
        <f>D43-D44</f>
        <v>0</v>
      </c>
      <c r="E45" s="313"/>
      <c r="F45" s="313"/>
      <c r="G45" s="58"/>
      <c r="H45" s="58"/>
      <c r="I45" s="58"/>
      <c r="J45" s="228"/>
    </row>
    <row r="46" spans="2:10" ht="11.25" hidden="1">
      <c r="B46" s="227" t="s">
        <v>0</v>
      </c>
      <c r="C46" s="58"/>
      <c r="D46" s="315">
        <f>D40+D43</f>
        <v>0</v>
      </c>
      <c r="E46" s="316"/>
      <c r="F46" s="316"/>
      <c r="G46" s="58"/>
      <c r="H46" s="58"/>
      <c r="I46" s="58"/>
      <c r="J46" s="228"/>
    </row>
    <row r="47" spans="2:10" ht="11.25" hidden="1">
      <c r="B47" s="227" t="s">
        <v>1</v>
      </c>
      <c r="C47" s="58"/>
      <c r="D47" s="315">
        <f>D41+D44</f>
        <v>0</v>
      </c>
      <c r="E47" s="316"/>
      <c r="F47" s="316"/>
      <c r="G47" s="58"/>
      <c r="H47" s="58"/>
      <c r="I47" s="58"/>
      <c r="J47" s="228"/>
    </row>
    <row r="48" spans="2:10" ht="11.25" hidden="1">
      <c r="B48" s="229" t="s">
        <v>8</v>
      </c>
      <c r="C48" s="58"/>
      <c r="D48" s="313">
        <f>D46-D47</f>
        <v>0</v>
      </c>
      <c r="E48" s="314"/>
      <c r="F48" s="314"/>
      <c r="G48" s="58"/>
      <c r="H48" s="58"/>
      <c r="I48" s="58"/>
      <c r="J48" s="228"/>
    </row>
    <row r="49" spans="2:11" ht="4.5" customHeight="1">
      <c r="B49" s="230"/>
      <c r="C49" s="231"/>
      <c r="D49" s="232"/>
      <c r="E49" s="233"/>
      <c r="F49" s="233"/>
      <c r="G49" s="231"/>
      <c r="H49" s="231"/>
      <c r="I49" s="231"/>
      <c r="J49" s="234"/>
      <c r="K49" s="125"/>
    </row>
    <row r="50" spans="2:10" ht="12.75">
      <c r="B50" s="322" t="s">
        <v>33</v>
      </c>
      <c r="C50" s="323"/>
      <c r="D50" s="323"/>
      <c r="E50" s="303" t="s">
        <v>486</v>
      </c>
      <c r="F50" s="303"/>
      <c r="G50" s="303" t="s">
        <v>16</v>
      </c>
      <c r="H50" s="303"/>
      <c r="I50" s="311" t="s">
        <v>37</v>
      </c>
      <c r="J50" s="312"/>
    </row>
    <row r="51" spans="2:10" ht="11.25">
      <c r="B51" s="255" t="s">
        <v>34</v>
      </c>
      <c r="C51" s="256"/>
      <c r="D51" s="257"/>
      <c r="E51" s="258"/>
      <c r="F51" s="259">
        <f>SUM(Podaci!U2:U29007)</f>
        <v>0</v>
      </c>
      <c r="G51" s="259">
        <f>SUM(Podaci!X2:X29007)</f>
        <v>39519.46</v>
      </c>
      <c r="H51" s="324">
        <f>F51+G51</f>
        <v>39519.46</v>
      </c>
      <c r="I51" s="324"/>
      <c r="J51" s="260"/>
    </row>
    <row r="52" spans="2:10" ht="11.25">
      <c r="B52" s="255" t="s">
        <v>36</v>
      </c>
      <c r="C52" s="256"/>
      <c r="D52" s="257"/>
      <c r="E52" s="261"/>
      <c r="F52" s="262">
        <f>SUM(Podaci!V2:V29007)</f>
        <v>0</v>
      </c>
      <c r="G52" s="262">
        <f>SUM(Podaci!Y2:Y29007)</f>
        <v>39519.46</v>
      </c>
      <c r="H52" s="325">
        <f>F52+G52</f>
        <v>39519.46</v>
      </c>
      <c r="I52" s="325"/>
      <c r="J52" s="263"/>
    </row>
    <row r="53" spans="2:10" ht="12" thickBot="1">
      <c r="B53" s="255" t="s">
        <v>35</v>
      </c>
      <c r="C53" s="256"/>
      <c r="D53" s="257"/>
      <c r="E53" s="261"/>
      <c r="F53" s="262">
        <f>F51-F52</f>
        <v>0</v>
      </c>
      <c r="G53" s="262">
        <f>G51-G52</f>
        <v>0</v>
      </c>
      <c r="H53" s="325">
        <f>F53+G53</f>
        <v>0</v>
      </c>
      <c r="I53" s="325"/>
      <c r="J53" s="263"/>
    </row>
    <row r="54" spans="2:10" ht="18.75" customHeight="1" thickTop="1">
      <c r="B54" s="319" t="str">
        <f>Ups!B22</f>
        <v>Copyright (C) by Slavko Ričko, dipl.oec., 1991.-2018.    Sva prava pridržana.</v>
      </c>
      <c r="C54" s="320"/>
      <c r="D54" s="320"/>
      <c r="E54" s="320"/>
      <c r="F54" s="320"/>
      <c r="G54" s="320"/>
      <c r="H54" s="320"/>
      <c r="I54" s="320"/>
      <c r="J54" s="321"/>
    </row>
  </sheetData>
  <sheetProtection password="DCD3" sheet="1" objects="1" scenarios="1" insertHyperlinks="0" selectLockedCells="1"/>
  <mergeCells count="30">
    <mergeCell ref="D30:I30"/>
    <mergeCell ref="F20:I20"/>
    <mergeCell ref="D22:F22"/>
    <mergeCell ref="F32:I32"/>
    <mergeCell ref="D34:I34"/>
    <mergeCell ref="B54:J54"/>
    <mergeCell ref="B50:D50"/>
    <mergeCell ref="H51:I51"/>
    <mergeCell ref="H52:I52"/>
    <mergeCell ref="H53:I53"/>
    <mergeCell ref="I50:J50"/>
    <mergeCell ref="D48:F48"/>
    <mergeCell ref="D40:F40"/>
    <mergeCell ref="D43:F43"/>
    <mergeCell ref="D44:F44"/>
    <mergeCell ref="D45:F45"/>
    <mergeCell ref="D42:F42"/>
    <mergeCell ref="D41:F41"/>
    <mergeCell ref="D46:F46"/>
    <mergeCell ref="D47:F47"/>
    <mergeCell ref="G50:H50"/>
    <mergeCell ref="E50:F50"/>
    <mergeCell ref="D38:G38"/>
    <mergeCell ref="D2:H2"/>
    <mergeCell ref="D16:F16"/>
    <mergeCell ref="D18:I18"/>
    <mergeCell ref="D6:E6"/>
    <mergeCell ref="D8:E8"/>
    <mergeCell ref="D12:E12"/>
    <mergeCell ref="D14:G14"/>
  </mergeCells>
  <dataValidations count="17">
    <dataValidation type="date" allowBlank="1" showInputMessage="1" showErrorMessage="1" prompt="Datuma knjiženja: dd.mm.gggg" error="Aplikacija za 2014.-2020.g." sqref="D6:E6">
      <formula1>41640</formula1>
      <formula2>44196</formula2>
    </dataValidation>
    <dataValidation type="list" allowBlank="1" showInputMessage="1" showErrorMessage="1" prompt="Tip transakcijei: &quot;S&quot; početno stanje &quot;T&quot; tekući promet -  izaberi" error="S = kao poćetno stanje&#10;ili&#10;T = tekući promet" sqref="D20">
      <formula1>"S,T,"</formula1>
    </dataValidation>
    <dataValidation type="list" allowBlank="1" showInputMessage="1" showErrorMessage="1" prompt="Tip knjiženja: &quot;D&quot; duguje &quot;P&quot;  potražuje - Izaberi" sqref="D32">
      <formula1>"D,P"</formula1>
    </dataValidation>
    <dataValidation type="list" allowBlank="1" showInputMessage="1" showErrorMessage="1" sqref="D24">
      <formula1>kpl</formula1>
    </dataValidation>
    <dataValidation allowBlank="1" showInputMessage="1" showErrorMessage="1" prompt="Aplikant - skrać&#10;eni naziv" sqref="D2:H2"/>
    <dataValidation allowBlank="1" showInputMessage="1" showErrorMessage="1" prompt="Stavka, automatski brojač" sqref="H4"/>
    <dataValidation allowBlank="1" showInputMessage="1" showErrorMessage="1" prompt="Poslovna godina" sqref="D4"/>
    <dataValidation allowBlank="1" showInputMessage="1" showErrorMessage="1" prompt="Datum isprave" sqref="D8:E8"/>
    <dataValidation allowBlank="1" showInputMessage="1" showErrorMessage="1" prompt="Valuta plaćanja - broj dana " sqref="D10"/>
    <dataValidation allowBlank="1" showInputMessage="1" showErrorMessage="1" prompt="Datum dospjeća plaćanja" sqref="D12:E12"/>
    <dataValidation type="list" allowBlank="1" showInputMessage="1" showErrorMessage="1" prompt="Mjesto troška. &#10;Nosioc troška,&#10;Poslovna knjiga" sqref="D38:G38">
      <formula1>poslovne_knjige</formula1>
    </dataValidation>
    <dataValidation allowBlank="1" showInputMessage="1" showErrorMessage="1" prompt="Knjiži ili odustani!" sqref="H38"/>
    <dataValidation allowBlank="1" showInputMessage="1" showErrorMessage="1" prompt="Naziv isprave" sqref="D14:G14"/>
    <dataValidation allowBlank="1" showInputMessage="1" showErrorMessage="1" prompt="Naziv konta" sqref="D30"/>
    <dataValidation allowBlank="1" showInputMessage="1" showErrorMessage="1" prompt="Broj isprave" sqref="D16:F16"/>
    <dataValidation allowBlank="1" showInputMessage="1" showErrorMessage="1" prompt="Opis - knjiženja, član..." sqref="D18:I18"/>
    <dataValidation allowBlank="1" showInputMessage="1" showErrorMessage="1" prompt="Veza - poziv na broj" sqref="D22:F22"/>
  </dataValidations>
  <printOptions/>
  <pageMargins left="0.75" right="0.75" top="1" bottom="1" header="0.5" footer="0.5"/>
  <pageSetup horizontalDpi="600" verticalDpi="600" orientation="portrait" r:id="rId4"/>
  <drawing r:id="rId3"/>
  <legacyDrawing r:id="rId2"/>
  <oleObjects>
    <oleObject progId="MSPhotoEd.3" shapeId="224494" r:id="rId1"/>
  </oleObjects>
</worksheet>
</file>

<file path=xl/worksheets/sheet3.xml><?xml version="1.0" encoding="utf-8"?>
<worksheet xmlns="http://schemas.openxmlformats.org/spreadsheetml/2006/main" xmlns:r="http://schemas.openxmlformats.org/officeDocument/2006/relationships">
  <sheetPr codeName="Sheet2"/>
  <dimension ref="A1:AC2317"/>
  <sheetViews>
    <sheetView zoomScalePageLayoutView="0" workbookViewId="0" topLeftCell="A1">
      <pane ySplit="1" topLeftCell="A73" activePane="bottomLeft" state="frozen"/>
      <selection pane="topLeft" activeCell="A1" sqref="A1"/>
      <selection pane="bottomLeft" activeCell="A2" sqref="A2"/>
    </sheetView>
  </sheetViews>
  <sheetFormatPr defaultColWidth="9.140625" defaultRowHeight="12.75"/>
  <cols>
    <col min="1" max="1" width="5.7109375" style="7" customWidth="1"/>
    <col min="2" max="2" width="7.421875" style="64" customWidth="1"/>
    <col min="3" max="3" width="9.421875" style="6" customWidth="1"/>
    <col min="4" max="4" width="10.140625" style="5" customWidth="1"/>
    <col min="5" max="5" width="7.8515625" style="7" customWidth="1"/>
    <col min="6" max="6" width="9.421875" style="5" customWidth="1"/>
    <col min="7" max="7" width="12.7109375" style="2" customWidth="1"/>
    <col min="8" max="8" width="9.7109375" style="62" customWidth="1"/>
    <col min="9" max="9" width="15.7109375" style="2" customWidth="1"/>
    <col min="10" max="10" width="6.28125" style="7" customWidth="1"/>
    <col min="11" max="11" width="5.421875" style="7" customWidth="1"/>
    <col min="12" max="12" width="8.7109375" style="7" customWidth="1"/>
    <col min="13" max="13" width="7.7109375" style="4" customWidth="1"/>
    <col min="14" max="14" width="5.140625" style="99" customWidth="1"/>
    <col min="15" max="15" width="4.7109375" style="7" customWidth="1"/>
    <col min="16" max="16" width="19.7109375" style="2" customWidth="1"/>
    <col min="17" max="17" width="6.7109375" style="7" customWidth="1"/>
    <col min="18" max="18" width="5.57421875" style="2" customWidth="1"/>
    <col min="19" max="19" width="9.7109375" style="3" customWidth="1"/>
    <col min="20" max="20" width="9.7109375" style="2" customWidth="1"/>
    <col min="21" max="29" width="11.7109375" style="3" customWidth="1"/>
    <col min="30" max="16384" width="9.140625" style="1" customWidth="1"/>
  </cols>
  <sheetData>
    <row r="1" spans="1:29" s="17" customFormat="1" ht="33.75">
      <c r="A1" s="8" t="s">
        <v>54</v>
      </c>
      <c r="B1" s="63" t="s">
        <v>72</v>
      </c>
      <c r="C1" s="19" t="s">
        <v>73</v>
      </c>
      <c r="D1" s="17" t="s">
        <v>50</v>
      </c>
      <c r="E1" s="8" t="s">
        <v>74</v>
      </c>
      <c r="F1" s="17" t="s">
        <v>75</v>
      </c>
      <c r="G1" s="8" t="s">
        <v>49</v>
      </c>
      <c r="H1" s="8" t="s">
        <v>51</v>
      </c>
      <c r="I1" s="8" t="s">
        <v>52</v>
      </c>
      <c r="J1" s="8" t="s">
        <v>76</v>
      </c>
      <c r="K1" s="8" t="s">
        <v>77</v>
      </c>
      <c r="L1" s="8" t="s">
        <v>78</v>
      </c>
      <c r="M1" s="20" t="s">
        <v>70</v>
      </c>
      <c r="N1" s="98" t="s">
        <v>79</v>
      </c>
      <c r="O1" s="8" t="s">
        <v>80</v>
      </c>
      <c r="P1" s="8" t="s">
        <v>71</v>
      </c>
      <c r="Q1" s="8" t="s">
        <v>81</v>
      </c>
      <c r="R1" s="8" t="s">
        <v>82</v>
      </c>
      <c r="S1" s="8" t="s">
        <v>83</v>
      </c>
      <c r="T1" s="8" t="s">
        <v>617</v>
      </c>
      <c r="U1" s="49" t="s">
        <v>84</v>
      </c>
      <c r="V1" s="49" t="s">
        <v>85</v>
      </c>
      <c r="W1" s="49" t="s">
        <v>86</v>
      </c>
      <c r="X1" s="49" t="s">
        <v>87</v>
      </c>
      <c r="Y1" s="49" t="s">
        <v>88</v>
      </c>
      <c r="Z1" s="49" t="s">
        <v>89</v>
      </c>
      <c r="AA1" s="49" t="s">
        <v>11</v>
      </c>
      <c r="AB1" s="49" t="s">
        <v>12</v>
      </c>
      <c r="AC1" s="49" t="s">
        <v>53</v>
      </c>
    </row>
    <row r="2" spans="1:29" ht="11.25">
      <c r="A2" s="7">
        <v>1</v>
      </c>
      <c r="B2" s="64">
        <v>2014</v>
      </c>
      <c r="C2" s="6">
        <v>41792</v>
      </c>
      <c r="D2" s="6">
        <v>41792</v>
      </c>
      <c r="E2" s="7">
        <v>0</v>
      </c>
      <c r="F2" s="6">
        <v>41792</v>
      </c>
      <c r="G2" s="2" t="s">
        <v>635</v>
      </c>
      <c r="H2" s="62" t="s">
        <v>636</v>
      </c>
      <c r="I2" s="2" t="s">
        <v>637</v>
      </c>
      <c r="J2" s="7" t="s">
        <v>91</v>
      </c>
      <c r="L2" s="7">
        <v>0</v>
      </c>
      <c r="M2" s="4">
        <v>113100</v>
      </c>
      <c r="N2" s="99">
        <v>113</v>
      </c>
      <c r="O2" s="7">
        <v>1</v>
      </c>
      <c r="P2" s="2" t="s">
        <v>152</v>
      </c>
      <c r="Q2" s="7" t="s">
        <v>638</v>
      </c>
      <c r="S2" s="3">
        <v>2000</v>
      </c>
      <c r="T2" s="2" t="s">
        <v>603</v>
      </c>
      <c r="U2" s="3">
        <v>0</v>
      </c>
      <c r="V2" s="3">
        <v>0</v>
      </c>
      <c r="W2" s="3">
        <v>0</v>
      </c>
      <c r="X2" s="3">
        <v>2000</v>
      </c>
      <c r="Y2" s="3">
        <v>0</v>
      </c>
      <c r="Z2" s="3">
        <v>2000</v>
      </c>
      <c r="AA2" s="3">
        <v>2000</v>
      </c>
      <c r="AB2" s="3">
        <v>0</v>
      </c>
      <c r="AC2" s="3">
        <v>2000</v>
      </c>
    </row>
    <row r="3" spans="1:29" ht="11.25">
      <c r="A3" s="7">
        <v>2</v>
      </c>
      <c r="B3" s="64">
        <v>2014</v>
      </c>
      <c r="C3" s="6">
        <v>41793</v>
      </c>
      <c r="D3" s="6">
        <v>41793</v>
      </c>
      <c r="E3" s="7">
        <v>0</v>
      </c>
      <c r="F3" s="6">
        <v>41793</v>
      </c>
      <c r="G3" s="2" t="s">
        <v>635</v>
      </c>
      <c r="H3" s="62" t="s">
        <v>636</v>
      </c>
      <c r="I3" s="2" t="s">
        <v>639</v>
      </c>
      <c r="J3" s="7" t="s">
        <v>91</v>
      </c>
      <c r="L3" s="7">
        <v>0</v>
      </c>
      <c r="M3" s="4">
        <v>113100</v>
      </c>
      <c r="N3" s="99">
        <v>113</v>
      </c>
      <c r="O3" s="7">
        <v>1</v>
      </c>
      <c r="P3" s="2" t="s">
        <v>152</v>
      </c>
      <c r="Q3" s="7" t="s">
        <v>9</v>
      </c>
      <c r="S3" s="3">
        <v>450.8</v>
      </c>
      <c r="T3" s="2" t="s">
        <v>603</v>
      </c>
      <c r="U3" s="3">
        <v>0</v>
      </c>
      <c r="V3" s="3">
        <v>0</v>
      </c>
      <c r="W3" s="3">
        <v>0</v>
      </c>
      <c r="X3" s="3">
        <v>0</v>
      </c>
      <c r="Y3" s="3">
        <v>450.8</v>
      </c>
      <c r="Z3" s="3">
        <v>-450.8</v>
      </c>
      <c r="AA3" s="3">
        <v>0</v>
      </c>
      <c r="AB3" s="3">
        <v>450.8</v>
      </c>
      <c r="AC3" s="3">
        <v>-450.8</v>
      </c>
    </row>
    <row r="4" spans="1:29" ht="11.25">
      <c r="A4" s="7">
        <v>3</v>
      </c>
      <c r="B4" s="64">
        <v>2014</v>
      </c>
      <c r="C4" s="6">
        <v>41793</v>
      </c>
      <c r="D4" s="6">
        <v>41793</v>
      </c>
      <c r="E4" s="7">
        <v>0</v>
      </c>
      <c r="F4" s="6">
        <v>41793</v>
      </c>
      <c r="G4" s="2" t="s">
        <v>635</v>
      </c>
      <c r="H4" s="62" t="s">
        <v>636</v>
      </c>
      <c r="I4" s="2" t="s">
        <v>640</v>
      </c>
      <c r="J4" s="7" t="s">
        <v>91</v>
      </c>
      <c r="L4" s="7" t="s">
        <v>641</v>
      </c>
      <c r="M4" s="4">
        <v>426100</v>
      </c>
      <c r="N4" s="99">
        <v>426</v>
      </c>
      <c r="O4" s="7">
        <v>4</v>
      </c>
      <c r="P4" s="2" t="s">
        <v>283</v>
      </c>
      <c r="Q4" s="7" t="s">
        <v>638</v>
      </c>
      <c r="S4" s="3">
        <v>429.3</v>
      </c>
      <c r="T4" s="2" t="s">
        <v>604</v>
      </c>
      <c r="U4" s="3">
        <v>0</v>
      </c>
      <c r="V4" s="3">
        <v>0</v>
      </c>
      <c r="W4" s="3">
        <v>0</v>
      </c>
      <c r="X4" s="3">
        <v>429.3</v>
      </c>
      <c r="Y4" s="3">
        <v>0</v>
      </c>
      <c r="Z4" s="3">
        <v>429.3</v>
      </c>
      <c r="AA4" s="3">
        <v>429.3</v>
      </c>
      <c r="AB4" s="3">
        <v>0</v>
      </c>
      <c r="AC4" s="3">
        <v>429.3</v>
      </c>
    </row>
    <row r="5" spans="1:29" ht="11.25">
      <c r="A5" s="7">
        <v>4</v>
      </c>
      <c r="B5" s="64">
        <v>2014</v>
      </c>
      <c r="C5" s="6">
        <v>41793</v>
      </c>
      <c r="D5" s="6">
        <v>41793</v>
      </c>
      <c r="E5" s="7">
        <v>0</v>
      </c>
      <c r="F5" s="6">
        <v>41793</v>
      </c>
      <c r="G5" s="2" t="s">
        <v>635</v>
      </c>
      <c r="H5" s="62" t="s">
        <v>636</v>
      </c>
      <c r="I5" s="2" t="s">
        <v>640</v>
      </c>
      <c r="J5" s="7" t="s">
        <v>91</v>
      </c>
      <c r="L5" s="7" t="s">
        <v>642</v>
      </c>
      <c r="M5" s="4">
        <v>426100</v>
      </c>
      <c r="N5" s="99">
        <v>426</v>
      </c>
      <c r="O5" s="7">
        <v>4</v>
      </c>
      <c r="P5" s="2" t="s">
        <v>283</v>
      </c>
      <c r="Q5" s="7" t="s">
        <v>638</v>
      </c>
      <c r="S5" s="3">
        <v>21.5</v>
      </c>
      <c r="T5" s="2" t="s">
        <v>604</v>
      </c>
      <c r="U5" s="3">
        <v>0</v>
      </c>
      <c r="V5" s="3">
        <v>0</v>
      </c>
      <c r="W5" s="3">
        <v>0</v>
      </c>
      <c r="X5" s="3">
        <v>21.5</v>
      </c>
      <c r="Y5" s="3">
        <v>0</v>
      </c>
      <c r="Z5" s="3">
        <v>21.5</v>
      </c>
      <c r="AA5" s="3">
        <v>21.5</v>
      </c>
      <c r="AB5" s="3">
        <v>0</v>
      </c>
      <c r="AC5" s="3">
        <v>21.5</v>
      </c>
    </row>
    <row r="6" spans="1:29" ht="11.25">
      <c r="A6" s="7">
        <v>5</v>
      </c>
      <c r="B6" s="64">
        <v>2014</v>
      </c>
      <c r="C6" s="6">
        <v>41796</v>
      </c>
      <c r="D6" s="6">
        <v>41796</v>
      </c>
      <c r="E6" s="7">
        <v>0</v>
      </c>
      <c r="F6" s="6">
        <v>41796</v>
      </c>
      <c r="G6" s="2" t="s">
        <v>635</v>
      </c>
      <c r="H6" s="62" t="s">
        <v>636</v>
      </c>
      <c r="I6" s="2" t="s">
        <v>639</v>
      </c>
      <c r="J6" s="7" t="s">
        <v>91</v>
      </c>
      <c r="M6" s="4">
        <v>113100</v>
      </c>
      <c r="N6" s="99">
        <v>113</v>
      </c>
      <c r="O6" s="7">
        <v>1</v>
      </c>
      <c r="P6" s="2" t="s">
        <v>152</v>
      </c>
      <c r="Q6" s="7" t="s">
        <v>9</v>
      </c>
      <c r="S6" s="3">
        <v>88</v>
      </c>
      <c r="T6" s="2" t="s">
        <v>603</v>
      </c>
      <c r="U6" s="3">
        <v>0</v>
      </c>
      <c r="V6" s="3">
        <v>0</v>
      </c>
      <c r="W6" s="3">
        <v>0</v>
      </c>
      <c r="X6" s="3">
        <v>0</v>
      </c>
      <c r="Y6" s="3">
        <v>88</v>
      </c>
      <c r="Z6" s="3">
        <v>-88</v>
      </c>
      <c r="AA6" s="3">
        <v>0</v>
      </c>
      <c r="AB6" s="3">
        <v>88</v>
      </c>
      <c r="AC6" s="3">
        <v>-88</v>
      </c>
    </row>
    <row r="7" spans="1:29" ht="11.25">
      <c r="A7" s="7">
        <v>6</v>
      </c>
      <c r="B7" s="64">
        <v>2014</v>
      </c>
      <c r="C7" s="6">
        <v>41796</v>
      </c>
      <c r="D7" s="6">
        <v>41796</v>
      </c>
      <c r="E7" s="7">
        <v>0</v>
      </c>
      <c r="F7" s="6">
        <v>41796</v>
      </c>
      <c r="G7" s="2" t="s">
        <v>635</v>
      </c>
      <c r="H7" s="62" t="s">
        <v>636</v>
      </c>
      <c r="I7" s="2" t="s">
        <v>640</v>
      </c>
      <c r="J7" s="7" t="s">
        <v>91</v>
      </c>
      <c r="M7" s="4">
        <v>426100</v>
      </c>
      <c r="N7" s="99">
        <v>426</v>
      </c>
      <c r="O7" s="7">
        <v>4</v>
      </c>
      <c r="P7" s="2" t="s">
        <v>283</v>
      </c>
      <c r="Q7" s="7" t="s">
        <v>638</v>
      </c>
      <c r="S7" s="3">
        <v>88</v>
      </c>
      <c r="T7" s="2" t="s">
        <v>604</v>
      </c>
      <c r="U7" s="3">
        <v>0</v>
      </c>
      <c r="V7" s="3">
        <v>0</v>
      </c>
      <c r="W7" s="3">
        <v>0</v>
      </c>
      <c r="X7" s="3">
        <v>88</v>
      </c>
      <c r="Y7" s="3">
        <v>0</v>
      </c>
      <c r="Z7" s="3">
        <v>88</v>
      </c>
      <c r="AA7" s="3">
        <v>88</v>
      </c>
      <c r="AB7" s="3">
        <v>0</v>
      </c>
      <c r="AC7" s="3">
        <v>88</v>
      </c>
    </row>
    <row r="8" spans="1:29" ht="11.25">
      <c r="A8" s="7">
        <v>7</v>
      </c>
      <c r="B8" s="64">
        <v>2014</v>
      </c>
      <c r="C8" s="6">
        <v>41799</v>
      </c>
      <c r="D8" s="6">
        <v>41799</v>
      </c>
      <c r="E8" s="7">
        <v>0</v>
      </c>
      <c r="F8" s="6">
        <v>41799</v>
      </c>
      <c r="G8" s="2" t="s">
        <v>635</v>
      </c>
      <c r="H8" s="62" t="s">
        <v>636</v>
      </c>
      <c r="I8" s="2" t="s">
        <v>639</v>
      </c>
      <c r="J8" s="7" t="s">
        <v>91</v>
      </c>
      <c r="M8" s="4">
        <v>113100</v>
      </c>
      <c r="N8" s="99">
        <v>113</v>
      </c>
      <c r="O8" s="7">
        <v>1</v>
      </c>
      <c r="P8" s="2" t="s">
        <v>152</v>
      </c>
      <c r="Q8" s="7" t="s">
        <v>9</v>
      </c>
      <c r="S8" s="3">
        <v>99.5</v>
      </c>
      <c r="T8" s="2" t="s">
        <v>603</v>
      </c>
      <c r="U8" s="3">
        <v>0</v>
      </c>
      <c r="V8" s="3">
        <v>0</v>
      </c>
      <c r="W8" s="3">
        <v>0</v>
      </c>
      <c r="X8" s="3">
        <v>0</v>
      </c>
      <c r="Y8" s="3">
        <v>99.5</v>
      </c>
      <c r="Z8" s="3">
        <v>-99.5</v>
      </c>
      <c r="AA8" s="3">
        <v>0</v>
      </c>
      <c r="AB8" s="3">
        <v>99.5</v>
      </c>
      <c r="AC8" s="3">
        <v>-99.5</v>
      </c>
    </row>
    <row r="9" spans="1:29" ht="11.25">
      <c r="A9" s="7">
        <v>8</v>
      </c>
      <c r="B9" s="64">
        <v>2014</v>
      </c>
      <c r="C9" s="6">
        <v>41799</v>
      </c>
      <c r="D9" s="6">
        <v>41799</v>
      </c>
      <c r="E9" s="7">
        <v>0</v>
      </c>
      <c r="F9" s="6">
        <v>41799</v>
      </c>
      <c r="G9" s="2" t="s">
        <v>635</v>
      </c>
      <c r="H9" s="62" t="s">
        <v>636</v>
      </c>
      <c r="I9" s="2" t="s">
        <v>640</v>
      </c>
      <c r="J9" s="7" t="s">
        <v>91</v>
      </c>
      <c r="M9" s="4">
        <v>426100</v>
      </c>
      <c r="N9" s="99">
        <v>426</v>
      </c>
      <c r="O9" s="7">
        <v>4</v>
      </c>
      <c r="P9" s="2" t="s">
        <v>283</v>
      </c>
      <c r="Q9" s="7" t="s">
        <v>638</v>
      </c>
      <c r="S9" s="3">
        <v>99.5</v>
      </c>
      <c r="T9" s="2" t="s">
        <v>604</v>
      </c>
      <c r="U9" s="3">
        <v>0</v>
      </c>
      <c r="V9" s="3">
        <v>0</v>
      </c>
      <c r="W9" s="3">
        <v>0</v>
      </c>
      <c r="X9" s="3">
        <v>99.5</v>
      </c>
      <c r="Y9" s="3">
        <v>0</v>
      </c>
      <c r="Z9" s="3">
        <v>99.5</v>
      </c>
      <c r="AA9" s="3">
        <v>99.5</v>
      </c>
      <c r="AB9" s="3">
        <v>0</v>
      </c>
      <c r="AC9" s="3">
        <v>99.5</v>
      </c>
    </row>
    <row r="10" spans="1:29" ht="11.25">
      <c r="A10" s="7">
        <v>9</v>
      </c>
      <c r="B10" s="64">
        <v>2014</v>
      </c>
      <c r="C10" s="6">
        <v>41802</v>
      </c>
      <c r="D10" s="6">
        <v>41802</v>
      </c>
      <c r="E10" s="7">
        <v>0</v>
      </c>
      <c r="F10" s="6">
        <v>41802</v>
      </c>
      <c r="G10" s="2" t="s">
        <v>635</v>
      </c>
      <c r="H10" s="62" t="s">
        <v>636</v>
      </c>
      <c r="I10" s="2" t="s">
        <v>643</v>
      </c>
      <c r="J10" s="7" t="s">
        <v>91</v>
      </c>
      <c r="M10" s="4">
        <v>113100</v>
      </c>
      <c r="N10" s="99">
        <v>113</v>
      </c>
      <c r="O10" s="7">
        <v>1</v>
      </c>
      <c r="P10" s="2" t="s">
        <v>152</v>
      </c>
      <c r="Q10" s="7" t="s">
        <v>638</v>
      </c>
      <c r="S10" s="3">
        <v>1250</v>
      </c>
      <c r="T10" s="2" t="s">
        <v>603</v>
      </c>
      <c r="U10" s="3">
        <v>0</v>
      </c>
      <c r="V10" s="3">
        <v>0</v>
      </c>
      <c r="W10" s="3">
        <v>0</v>
      </c>
      <c r="X10" s="3">
        <v>1250</v>
      </c>
      <c r="Y10" s="3">
        <v>0</v>
      </c>
      <c r="Z10" s="3">
        <v>1250</v>
      </c>
      <c r="AA10" s="3">
        <v>1250</v>
      </c>
      <c r="AB10" s="3">
        <v>0</v>
      </c>
      <c r="AC10" s="3">
        <v>1250</v>
      </c>
    </row>
    <row r="11" spans="1:29" ht="11.25">
      <c r="A11" s="7">
        <v>10</v>
      </c>
      <c r="B11" s="64">
        <v>2014</v>
      </c>
      <c r="C11" s="6">
        <v>41802</v>
      </c>
      <c r="D11" s="6">
        <v>41802</v>
      </c>
      <c r="E11" s="7">
        <v>0</v>
      </c>
      <c r="F11" s="6">
        <v>41802</v>
      </c>
      <c r="G11" s="2" t="s">
        <v>635</v>
      </c>
      <c r="H11" s="62" t="s">
        <v>636</v>
      </c>
      <c r="I11" s="2" t="s">
        <v>643</v>
      </c>
      <c r="J11" s="7" t="s">
        <v>91</v>
      </c>
      <c r="M11" s="4">
        <v>113100</v>
      </c>
      <c r="N11" s="99">
        <v>113</v>
      </c>
      <c r="O11" s="7">
        <v>1</v>
      </c>
      <c r="P11" s="2" t="s">
        <v>152</v>
      </c>
      <c r="Q11" s="7" t="s">
        <v>638</v>
      </c>
      <c r="S11" s="3">
        <v>650</v>
      </c>
      <c r="T11" s="2" t="s">
        <v>603</v>
      </c>
      <c r="U11" s="3">
        <v>0</v>
      </c>
      <c r="V11" s="3">
        <v>0</v>
      </c>
      <c r="W11" s="3">
        <v>0</v>
      </c>
      <c r="X11" s="3">
        <v>650</v>
      </c>
      <c r="Y11" s="3">
        <v>0</v>
      </c>
      <c r="Z11" s="3">
        <v>650</v>
      </c>
      <c r="AA11" s="3">
        <v>650</v>
      </c>
      <c r="AB11" s="3">
        <v>0</v>
      </c>
      <c r="AC11" s="3">
        <v>650</v>
      </c>
    </row>
    <row r="12" spans="1:29" ht="11.25">
      <c r="A12" s="7">
        <v>11</v>
      </c>
      <c r="B12" s="64">
        <v>2014</v>
      </c>
      <c r="C12" s="6">
        <v>41802</v>
      </c>
      <c r="D12" s="6">
        <v>41802</v>
      </c>
      <c r="E12" s="7">
        <v>0</v>
      </c>
      <c r="F12" s="6">
        <v>41802</v>
      </c>
      <c r="G12" s="2" t="s">
        <v>635</v>
      </c>
      <c r="H12" s="62" t="s">
        <v>636</v>
      </c>
      <c r="I12" s="2" t="s">
        <v>639</v>
      </c>
      <c r="J12" s="7" t="s">
        <v>91</v>
      </c>
      <c r="M12" s="4">
        <v>113100</v>
      </c>
      <c r="N12" s="99">
        <v>113</v>
      </c>
      <c r="O12" s="7">
        <v>1</v>
      </c>
      <c r="P12" s="2" t="s">
        <v>152</v>
      </c>
      <c r="Q12" s="7" t="s">
        <v>9</v>
      </c>
      <c r="S12" s="3">
        <v>70</v>
      </c>
      <c r="T12" s="2" t="s">
        <v>603</v>
      </c>
      <c r="U12" s="3">
        <v>0</v>
      </c>
      <c r="V12" s="3">
        <v>0</v>
      </c>
      <c r="W12" s="3">
        <v>0</v>
      </c>
      <c r="X12" s="3">
        <v>0</v>
      </c>
      <c r="Y12" s="3">
        <v>70</v>
      </c>
      <c r="Z12" s="3">
        <v>-70</v>
      </c>
      <c r="AA12" s="3">
        <v>0</v>
      </c>
      <c r="AB12" s="3">
        <v>70</v>
      </c>
      <c r="AC12" s="3">
        <v>-70</v>
      </c>
    </row>
    <row r="13" spans="1:29" ht="11.25">
      <c r="A13" s="7">
        <v>12</v>
      </c>
      <c r="B13" s="64">
        <v>2014</v>
      </c>
      <c r="C13" s="6">
        <v>41802</v>
      </c>
      <c r="D13" s="6">
        <v>41802</v>
      </c>
      <c r="E13" s="7">
        <v>0</v>
      </c>
      <c r="F13" s="6">
        <v>41802</v>
      </c>
      <c r="G13" s="2" t="s">
        <v>635</v>
      </c>
      <c r="H13" s="62" t="s">
        <v>636</v>
      </c>
      <c r="I13" s="2" t="s">
        <v>644</v>
      </c>
      <c r="J13" s="7" t="s">
        <v>91</v>
      </c>
      <c r="M13" s="4">
        <v>443400</v>
      </c>
      <c r="N13" s="99">
        <v>443</v>
      </c>
      <c r="O13" s="7">
        <v>4</v>
      </c>
      <c r="P13" s="2" t="s">
        <v>299</v>
      </c>
      <c r="Q13" s="7" t="s">
        <v>638</v>
      </c>
      <c r="S13" s="3">
        <v>70</v>
      </c>
      <c r="T13" s="2" t="s">
        <v>604</v>
      </c>
      <c r="U13" s="3">
        <v>0</v>
      </c>
      <c r="V13" s="3">
        <v>0</v>
      </c>
      <c r="W13" s="3">
        <v>0</v>
      </c>
      <c r="X13" s="3">
        <v>70</v>
      </c>
      <c r="Y13" s="3">
        <v>0</v>
      </c>
      <c r="Z13" s="3">
        <v>70</v>
      </c>
      <c r="AA13" s="3">
        <v>70</v>
      </c>
      <c r="AB13" s="3">
        <v>0</v>
      </c>
      <c r="AC13" s="3">
        <v>70</v>
      </c>
    </row>
    <row r="14" spans="1:29" ht="11.25">
      <c r="A14" s="7">
        <v>13</v>
      </c>
      <c r="B14" s="64">
        <v>2014</v>
      </c>
      <c r="C14" s="6">
        <v>41809</v>
      </c>
      <c r="D14" s="6">
        <v>41809</v>
      </c>
      <c r="E14" s="7">
        <v>0</v>
      </c>
      <c r="F14" s="6">
        <v>41809</v>
      </c>
      <c r="G14" s="2" t="s">
        <v>635</v>
      </c>
      <c r="H14" s="62" t="s">
        <v>636</v>
      </c>
      <c r="I14" s="2" t="s">
        <v>645</v>
      </c>
      <c r="J14" s="7" t="s">
        <v>91</v>
      </c>
      <c r="M14" s="4">
        <v>113100</v>
      </c>
      <c r="N14" s="99">
        <v>113</v>
      </c>
      <c r="O14" s="7">
        <v>1</v>
      </c>
      <c r="P14" s="2" t="s">
        <v>152</v>
      </c>
      <c r="Q14" s="7" t="s">
        <v>638</v>
      </c>
      <c r="S14" s="3">
        <v>50</v>
      </c>
      <c r="T14" s="2" t="s">
        <v>603</v>
      </c>
      <c r="U14" s="3">
        <v>0</v>
      </c>
      <c r="V14" s="3">
        <v>0</v>
      </c>
      <c r="W14" s="3">
        <v>0</v>
      </c>
      <c r="X14" s="3">
        <v>50</v>
      </c>
      <c r="Y14" s="3">
        <v>0</v>
      </c>
      <c r="Z14" s="3">
        <v>50</v>
      </c>
      <c r="AA14" s="3">
        <v>50</v>
      </c>
      <c r="AB14" s="3">
        <v>0</v>
      </c>
      <c r="AC14" s="3">
        <v>50</v>
      </c>
    </row>
    <row r="15" spans="1:29" ht="11.25">
      <c r="A15" s="7">
        <v>14</v>
      </c>
      <c r="B15" s="64">
        <v>2014</v>
      </c>
      <c r="C15" s="6">
        <v>41864</v>
      </c>
      <c r="D15" s="6">
        <v>41864</v>
      </c>
      <c r="E15" s="7">
        <v>0</v>
      </c>
      <c r="F15" s="6">
        <v>41864</v>
      </c>
      <c r="G15" s="2" t="s">
        <v>635</v>
      </c>
      <c r="H15" s="62" t="s">
        <v>636</v>
      </c>
      <c r="I15" s="2" t="s">
        <v>646</v>
      </c>
      <c r="J15" s="7" t="s">
        <v>91</v>
      </c>
      <c r="M15" s="4">
        <v>113100</v>
      </c>
      <c r="N15" s="99">
        <v>113</v>
      </c>
      <c r="O15" s="7">
        <v>1</v>
      </c>
      <c r="P15" s="2" t="s">
        <v>152</v>
      </c>
      <c r="Q15" s="7" t="s">
        <v>9</v>
      </c>
      <c r="S15" s="3">
        <v>80.1</v>
      </c>
      <c r="T15" s="2" t="s">
        <v>603</v>
      </c>
      <c r="U15" s="3">
        <v>0</v>
      </c>
      <c r="V15" s="3">
        <v>0</v>
      </c>
      <c r="W15" s="3">
        <v>0</v>
      </c>
      <c r="X15" s="3">
        <v>0</v>
      </c>
      <c r="Y15" s="3">
        <v>80.1</v>
      </c>
      <c r="Z15" s="3">
        <v>-80.1</v>
      </c>
      <c r="AA15" s="3">
        <v>0</v>
      </c>
      <c r="AB15" s="3">
        <v>80.1</v>
      </c>
      <c r="AC15" s="3">
        <v>-80.1</v>
      </c>
    </row>
    <row r="16" spans="1:29" ht="11.25">
      <c r="A16" s="7">
        <v>15</v>
      </c>
      <c r="B16" s="64">
        <v>2014</v>
      </c>
      <c r="C16" s="6">
        <v>41864</v>
      </c>
      <c r="D16" s="6">
        <v>41864</v>
      </c>
      <c r="E16" s="7">
        <v>0</v>
      </c>
      <c r="F16" s="6">
        <v>41864</v>
      </c>
      <c r="G16" s="2" t="s">
        <v>635</v>
      </c>
      <c r="H16" s="62" t="s">
        <v>636</v>
      </c>
      <c r="I16" s="2" t="s">
        <v>647</v>
      </c>
      <c r="J16" s="7" t="s">
        <v>91</v>
      </c>
      <c r="M16" s="4">
        <v>443400</v>
      </c>
      <c r="N16" s="99">
        <v>443</v>
      </c>
      <c r="O16" s="7">
        <v>4</v>
      </c>
      <c r="P16" s="2" t="s">
        <v>299</v>
      </c>
      <c r="Q16" s="7" t="s">
        <v>9</v>
      </c>
      <c r="S16" s="3">
        <v>59.8</v>
      </c>
      <c r="T16" s="2" t="s">
        <v>604</v>
      </c>
      <c r="U16" s="3">
        <v>0</v>
      </c>
      <c r="V16" s="3">
        <v>0</v>
      </c>
      <c r="W16" s="3">
        <v>0</v>
      </c>
      <c r="X16" s="3">
        <v>0</v>
      </c>
      <c r="Y16" s="3">
        <v>59.8</v>
      </c>
      <c r="Z16" s="3">
        <v>-59.8</v>
      </c>
      <c r="AA16" s="3">
        <v>0</v>
      </c>
      <c r="AB16" s="3">
        <v>59.8</v>
      </c>
      <c r="AC16" s="3">
        <v>-59.8</v>
      </c>
    </row>
    <row r="17" spans="1:29" ht="11.25">
      <c r="A17" s="7">
        <v>16</v>
      </c>
      <c r="B17" s="64">
        <v>2014</v>
      </c>
      <c r="C17" s="6">
        <v>41864</v>
      </c>
      <c r="D17" s="6">
        <v>41864</v>
      </c>
      <c r="E17" s="7">
        <v>0</v>
      </c>
      <c r="F17" s="6">
        <v>41864</v>
      </c>
      <c r="G17" s="2" t="s">
        <v>635</v>
      </c>
      <c r="H17" s="62" t="s">
        <v>636</v>
      </c>
      <c r="I17" s="2" t="s">
        <v>648</v>
      </c>
      <c r="J17" s="7" t="s">
        <v>91</v>
      </c>
      <c r="M17" s="4">
        <v>425100</v>
      </c>
      <c r="N17" s="99">
        <v>425</v>
      </c>
      <c r="O17" s="7">
        <v>4</v>
      </c>
      <c r="P17" s="2" t="s">
        <v>274</v>
      </c>
      <c r="Q17" s="7" t="s">
        <v>638</v>
      </c>
      <c r="S17" s="3">
        <v>20.3</v>
      </c>
      <c r="T17" s="2" t="s">
        <v>604</v>
      </c>
      <c r="U17" s="3">
        <v>0</v>
      </c>
      <c r="V17" s="3">
        <v>0</v>
      </c>
      <c r="W17" s="3">
        <v>0</v>
      </c>
      <c r="X17" s="3">
        <v>20.3</v>
      </c>
      <c r="Y17" s="3">
        <v>0</v>
      </c>
      <c r="Z17" s="3">
        <v>20.3</v>
      </c>
      <c r="AA17" s="3">
        <v>20.3</v>
      </c>
      <c r="AB17" s="3">
        <v>0</v>
      </c>
      <c r="AC17" s="3">
        <v>20.3</v>
      </c>
    </row>
    <row r="18" spans="1:29" ht="11.25">
      <c r="A18" s="7">
        <v>17</v>
      </c>
      <c r="B18" s="64">
        <v>2014</v>
      </c>
      <c r="C18" s="6">
        <v>41864</v>
      </c>
      <c r="D18" s="6">
        <v>41864</v>
      </c>
      <c r="E18" s="7">
        <v>0</v>
      </c>
      <c r="F18" s="6">
        <v>41864</v>
      </c>
      <c r="G18" s="2" t="s">
        <v>635</v>
      </c>
      <c r="H18" s="62" t="s">
        <v>636</v>
      </c>
      <c r="I18" s="2" t="s">
        <v>649</v>
      </c>
      <c r="J18" s="7" t="s">
        <v>91</v>
      </c>
      <c r="M18" s="4">
        <v>443400</v>
      </c>
      <c r="N18" s="99">
        <v>443</v>
      </c>
      <c r="O18" s="7">
        <v>4</v>
      </c>
      <c r="P18" s="2" t="s">
        <v>299</v>
      </c>
      <c r="Q18" s="7" t="s">
        <v>9</v>
      </c>
      <c r="S18" s="3">
        <v>-59.8</v>
      </c>
      <c r="T18" s="2" t="s">
        <v>604</v>
      </c>
      <c r="U18" s="3">
        <v>0</v>
      </c>
      <c r="V18" s="3">
        <v>0</v>
      </c>
      <c r="W18" s="3">
        <v>0</v>
      </c>
      <c r="X18" s="3">
        <v>0</v>
      </c>
      <c r="Y18" s="3">
        <v>-59.8</v>
      </c>
      <c r="Z18" s="3">
        <v>59.8</v>
      </c>
      <c r="AA18" s="3">
        <v>0</v>
      </c>
      <c r="AB18" s="3">
        <v>-59.8</v>
      </c>
      <c r="AC18" s="3">
        <v>59.8</v>
      </c>
    </row>
    <row r="19" spans="1:29" ht="11.25">
      <c r="A19" s="7">
        <v>18</v>
      </c>
      <c r="B19" s="64">
        <v>2014</v>
      </c>
      <c r="C19" s="6">
        <v>41864</v>
      </c>
      <c r="D19" s="6">
        <v>41864</v>
      </c>
      <c r="E19" s="7">
        <v>0</v>
      </c>
      <c r="F19" s="6">
        <v>41864</v>
      </c>
      <c r="G19" s="2" t="s">
        <v>635</v>
      </c>
      <c r="H19" s="62" t="s">
        <v>636</v>
      </c>
      <c r="I19" s="2" t="s">
        <v>650</v>
      </c>
      <c r="J19" s="7" t="s">
        <v>91</v>
      </c>
      <c r="M19" s="4">
        <v>443400</v>
      </c>
      <c r="N19" s="99">
        <v>443</v>
      </c>
      <c r="O19" s="7">
        <v>4</v>
      </c>
      <c r="P19" s="2" t="s">
        <v>299</v>
      </c>
      <c r="Q19" s="7" t="s">
        <v>638</v>
      </c>
      <c r="S19" s="3">
        <v>59.8</v>
      </c>
      <c r="T19" s="2" t="s">
        <v>604</v>
      </c>
      <c r="U19" s="3">
        <v>0</v>
      </c>
      <c r="V19" s="3">
        <v>0</v>
      </c>
      <c r="W19" s="3">
        <v>0</v>
      </c>
      <c r="X19" s="3">
        <v>59.8</v>
      </c>
      <c r="Y19" s="3">
        <v>0</v>
      </c>
      <c r="Z19" s="3">
        <v>59.8</v>
      </c>
      <c r="AA19" s="3">
        <v>59.8</v>
      </c>
      <c r="AB19" s="3">
        <v>0</v>
      </c>
      <c r="AC19" s="3">
        <v>59.8</v>
      </c>
    </row>
    <row r="20" spans="1:29" ht="11.25">
      <c r="A20" s="7">
        <v>19</v>
      </c>
      <c r="B20" s="64">
        <v>2014</v>
      </c>
      <c r="C20" s="6">
        <v>41906</v>
      </c>
      <c r="D20" s="6">
        <v>41906</v>
      </c>
      <c r="E20" s="7">
        <v>0</v>
      </c>
      <c r="F20" s="6">
        <v>41906</v>
      </c>
      <c r="G20" s="2" t="s">
        <v>635</v>
      </c>
      <c r="H20" s="62" t="s">
        <v>636</v>
      </c>
      <c r="I20" s="2" t="s">
        <v>639</v>
      </c>
      <c r="J20" s="7" t="s">
        <v>91</v>
      </c>
      <c r="M20" s="4">
        <v>113100</v>
      </c>
      <c r="N20" s="99">
        <v>113</v>
      </c>
      <c r="O20" s="7">
        <v>1</v>
      </c>
      <c r="P20" s="2" t="s">
        <v>152</v>
      </c>
      <c r="Q20" s="7" t="s">
        <v>9</v>
      </c>
      <c r="S20" s="3">
        <v>299.81</v>
      </c>
      <c r="T20" s="2" t="s">
        <v>603</v>
      </c>
      <c r="U20" s="3">
        <v>0</v>
      </c>
      <c r="V20" s="3">
        <v>0</v>
      </c>
      <c r="W20" s="3">
        <v>0</v>
      </c>
      <c r="X20" s="3">
        <v>0</v>
      </c>
      <c r="Y20" s="3">
        <v>299.81</v>
      </c>
      <c r="Z20" s="3">
        <v>-299.81</v>
      </c>
      <c r="AA20" s="3">
        <v>0</v>
      </c>
      <c r="AB20" s="3">
        <v>299.81</v>
      </c>
      <c r="AC20" s="3">
        <v>-299.81</v>
      </c>
    </row>
    <row r="21" spans="1:29" ht="11.25">
      <c r="A21" s="7">
        <v>20</v>
      </c>
      <c r="B21" s="64">
        <v>2014</v>
      </c>
      <c r="C21" s="6">
        <v>41906</v>
      </c>
      <c r="D21" s="6">
        <v>41906</v>
      </c>
      <c r="E21" s="7">
        <v>0</v>
      </c>
      <c r="F21" s="6">
        <v>41906</v>
      </c>
      <c r="G21" s="2" t="s">
        <v>635</v>
      </c>
      <c r="H21" s="62" t="s">
        <v>636</v>
      </c>
      <c r="I21" s="2" t="s">
        <v>651</v>
      </c>
      <c r="J21" s="7" t="s">
        <v>91</v>
      </c>
      <c r="M21" s="4">
        <v>429500</v>
      </c>
      <c r="N21" s="99">
        <v>429</v>
      </c>
      <c r="O21" s="7">
        <v>4</v>
      </c>
      <c r="P21" s="2" t="s">
        <v>290</v>
      </c>
      <c r="Q21" s="7" t="s">
        <v>9</v>
      </c>
      <c r="S21" s="3">
        <v>259.81</v>
      </c>
      <c r="T21" s="2" t="s">
        <v>604</v>
      </c>
      <c r="U21" s="3">
        <v>0</v>
      </c>
      <c r="V21" s="3">
        <v>0</v>
      </c>
      <c r="W21" s="3">
        <v>0</v>
      </c>
      <c r="X21" s="3">
        <v>0</v>
      </c>
      <c r="Y21" s="3">
        <v>259.81</v>
      </c>
      <c r="Z21" s="3">
        <v>-259.81</v>
      </c>
      <c r="AA21" s="3">
        <v>0</v>
      </c>
      <c r="AB21" s="3">
        <v>259.81</v>
      </c>
      <c r="AC21" s="3">
        <v>-259.81</v>
      </c>
    </row>
    <row r="22" spans="1:29" ht="11.25">
      <c r="A22" s="7">
        <v>21</v>
      </c>
      <c r="B22" s="64">
        <v>2014</v>
      </c>
      <c r="C22" s="6">
        <v>41906</v>
      </c>
      <c r="D22" s="6">
        <v>41906</v>
      </c>
      <c r="E22" s="7">
        <v>0</v>
      </c>
      <c r="F22" s="6">
        <v>41906</v>
      </c>
      <c r="G22" s="2" t="s">
        <v>635</v>
      </c>
      <c r="H22" s="62" t="s">
        <v>636</v>
      </c>
      <c r="I22" s="2" t="s">
        <v>652</v>
      </c>
      <c r="J22" s="7" t="s">
        <v>91</v>
      </c>
      <c r="M22" s="4">
        <v>443400</v>
      </c>
      <c r="N22" s="99">
        <v>443</v>
      </c>
      <c r="O22" s="7">
        <v>4</v>
      </c>
      <c r="P22" s="2" t="s">
        <v>299</v>
      </c>
      <c r="Q22" s="7" t="s">
        <v>638</v>
      </c>
      <c r="S22" s="3">
        <v>40</v>
      </c>
      <c r="T22" s="2" t="s">
        <v>604</v>
      </c>
      <c r="U22" s="3">
        <v>0</v>
      </c>
      <c r="V22" s="3">
        <v>0</v>
      </c>
      <c r="W22" s="3">
        <v>0</v>
      </c>
      <c r="X22" s="3">
        <v>40</v>
      </c>
      <c r="Y22" s="3">
        <v>0</v>
      </c>
      <c r="Z22" s="3">
        <v>40</v>
      </c>
      <c r="AA22" s="3">
        <v>40</v>
      </c>
      <c r="AB22" s="3">
        <v>0</v>
      </c>
      <c r="AC22" s="3">
        <v>40</v>
      </c>
    </row>
    <row r="23" spans="1:29" ht="11.25">
      <c r="A23" s="7">
        <v>22</v>
      </c>
      <c r="B23" s="64">
        <v>2014</v>
      </c>
      <c r="C23" s="6">
        <v>41906</v>
      </c>
      <c r="D23" s="6">
        <v>41906</v>
      </c>
      <c r="E23" s="7">
        <v>0</v>
      </c>
      <c r="F23" s="6">
        <v>41906</v>
      </c>
      <c r="G23" s="2" t="s">
        <v>635</v>
      </c>
      <c r="H23" s="62" t="s">
        <v>636</v>
      </c>
      <c r="I23" s="2" t="s">
        <v>653</v>
      </c>
      <c r="J23" s="7" t="s">
        <v>91</v>
      </c>
      <c r="M23" s="4">
        <v>429500</v>
      </c>
      <c r="N23" s="99">
        <v>429</v>
      </c>
      <c r="O23" s="7">
        <v>4</v>
      </c>
      <c r="P23" s="2" t="s">
        <v>290</v>
      </c>
      <c r="Q23" s="7" t="s">
        <v>9</v>
      </c>
      <c r="S23" s="3">
        <v>-259.81</v>
      </c>
      <c r="T23" s="2" t="s">
        <v>604</v>
      </c>
      <c r="U23" s="3">
        <v>0</v>
      </c>
      <c r="V23" s="3">
        <v>0</v>
      </c>
      <c r="W23" s="3">
        <v>0</v>
      </c>
      <c r="X23" s="3">
        <v>0</v>
      </c>
      <c r="Y23" s="3">
        <v>-259.81</v>
      </c>
      <c r="Z23" s="3">
        <v>259.81</v>
      </c>
      <c r="AA23" s="3">
        <v>0</v>
      </c>
      <c r="AB23" s="3">
        <v>-259.81</v>
      </c>
      <c r="AC23" s="3">
        <v>259.81</v>
      </c>
    </row>
    <row r="24" spans="1:29" ht="11.25">
      <c r="A24" s="7">
        <v>23</v>
      </c>
      <c r="B24" s="64">
        <v>2014</v>
      </c>
      <c r="C24" s="6">
        <v>41906</v>
      </c>
      <c r="D24" s="6">
        <v>41906</v>
      </c>
      <c r="E24" s="7">
        <v>0</v>
      </c>
      <c r="F24" s="6">
        <v>41906</v>
      </c>
      <c r="G24" s="2" t="s">
        <v>635</v>
      </c>
      <c r="H24" s="62" t="s">
        <v>636</v>
      </c>
      <c r="I24" s="2" t="s">
        <v>654</v>
      </c>
      <c r="J24" s="7" t="s">
        <v>91</v>
      </c>
      <c r="M24" s="4">
        <v>429500</v>
      </c>
      <c r="N24" s="99">
        <v>429</v>
      </c>
      <c r="O24" s="7">
        <v>4</v>
      </c>
      <c r="P24" s="2" t="s">
        <v>290</v>
      </c>
      <c r="Q24" s="7" t="s">
        <v>638</v>
      </c>
      <c r="S24" s="3">
        <v>259.81</v>
      </c>
      <c r="T24" s="2" t="s">
        <v>604</v>
      </c>
      <c r="U24" s="3">
        <v>0</v>
      </c>
      <c r="V24" s="3">
        <v>0</v>
      </c>
      <c r="W24" s="3">
        <v>0</v>
      </c>
      <c r="X24" s="3">
        <v>259.81</v>
      </c>
      <c r="Y24" s="3">
        <v>0</v>
      </c>
      <c r="Z24" s="3">
        <v>259.81</v>
      </c>
      <c r="AA24" s="3">
        <v>259.81</v>
      </c>
      <c r="AB24" s="3">
        <v>0</v>
      </c>
      <c r="AC24" s="3">
        <v>259.81</v>
      </c>
    </row>
    <row r="25" spans="1:29" ht="11.25">
      <c r="A25" s="7">
        <v>24</v>
      </c>
      <c r="B25" s="64">
        <v>2014</v>
      </c>
      <c r="C25" s="6">
        <v>41911</v>
      </c>
      <c r="D25" s="6">
        <v>41911</v>
      </c>
      <c r="E25" s="7">
        <v>0</v>
      </c>
      <c r="F25" s="6">
        <v>41911</v>
      </c>
      <c r="G25" s="2" t="s">
        <v>635</v>
      </c>
      <c r="H25" s="62" t="s">
        <v>636</v>
      </c>
      <c r="I25" s="2" t="s">
        <v>655</v>
      </c>
      <c r="J25" s="7" t="s">
        <v>91</v>
      </c>
      <c r="M25" s="4">
        <v>113100</v>
      </c>
      <c r="N25" s="99">
        <v>113</v>
      </c>
      <c r="O25" s="7">
        <v>1</v>
      </c>
      <c r="P25" s="2" t="s">
        <v>152</v>
      </c>
      <c r="Q25" s="7" t="s">
        <v>638</v>
      </c>
      <c r="S25" s="3">
        <v>50</v>
      </c>
      <c r="T25" s="2" t="s">
        <v>603</v>
      </c>
      <c r="U25" s="3">
        <v>0</v>
      </c>
      <c r="V25" s="3">
        <v>0</v>
      </c>
      <c r="W25" s="3">
        <v>0</v>
      </c>
      <c r="X25" s="3">
        <v>50</v>
      </c>
      <c r="Y25" s="3">
        <v>0</v>
      </c>
      <c r="Z25" s="3">
        <v>50</v>
      </c>
      <c r="AA25" s="3">
        <v>50</v>
      </c>
      <c r="AB25" s="3">
        <v>0</v>
      </c>
      <c r="AC25" s="3">
        <v>50</v>
      </c>
    </row>
    <row r="26" spans="1:29" ht="11.25">
      <c r="A26" s="7">
        <v>25</v>
      </c>
      <c r="B26" s="64">
        <v>2014</v>
      </c>
      <c r="C26" s="6">
        <v>41912</v>
      </c>
      <c r="D26" s="6">
        <v>41912</v>
      </c>
      <c r="E26" s="7">
        <v>0</v>
      </c>
      <c r="F26" s="6">
        <v>41912</v>
      </c>
      <c r="G26" s="2" t="s">
        <v>635</v>
      </c>
      <c r="H26" s="62" t="s">
        <v>636</v>
      </c>
      <c r="I26" s="2" t="s">
        <v>656</v>
      </c>
      <c r="J26" s="7" t="s">
        <v>91</v>
      </c>
      <c r="M26" s="4">
        <v>113100</v>
      </c>
      <c r="N26" s="99">
        <v>113</v>
      </c>
      <c r="O26" s="7">
        <v>1</v>
      </c>
      <c r="P26" s="2" t="s">
        <v>152</v>
      </c>
      <c r="Q26" s="7" t="s">
        <v>9</v>
      </c>
      <c r="S26" s="3">
        <v>247.28</v>
      </c>
      <c r="T26" s="2" t="s">
        <v>603</v>
      </c>
      <c r="U26" s="3">
        <v>0</v>
      </c>
      <c r="V26" s="3">
        <v>0</v>
      </c>
      <c r="W26" s="3">
        <v>0</v>
      </c>
      <c r="X26" s="3">
        <v>0</v>
      </c>
      <c r="Y26" s="3">
        <v>247.28</v>
      </c>
      <c r="Z26" s="3">
        <v>-247.28</v>
      </c>
      <c r="AA26" s="3">
        <v>0</v>
      </c>
      <c r="AB26" s="3">
        <v>247.28</v>
      </c>
      <c r="AC26" s="3">
        <v>-247.28</v>
      </c>
    </row>
    <row r="27" spans="1:29" ht="11.25">
      <c r="A27" s="7">
        <v>26</v>
      </c>
      <c r="B27" s="64">
        <v>2014</v>
      </c>
      <c r="C27" s="6">
        <v>41912</v>
      </c>
      <c r="D27" s="6">
        <v>41912</v>
      </c>
      <c r="E27" s="7">
        <v>0</v>
      </c>
      <c r="F27" s="6">
        <v>41912</v>
      </c>
      <c r="G27" s="2" t="s">
        <v>635</v>
      </c>
      <c r="H27" s="62" t="s">
        <v>636</v>
      </c>
      <c r="I27" s="2" t="s">
        <v>657</v>
      </c>
      <c r="J27" s="7" t="s">
        <v>91</v>
      </c>
      <c r="M27" s="4">
        <v>429500</v>
      </c>
      <c r="N27" s="99">
        <v>429</v>
      </c>
      <c r="O27" s="7">
        <v>4</v>
      </c>
      <c r="P27" s="2" t="s">
        <v>290</v>
      </c>
      <c r="Q27" s="7" t="s">
        <v>638</v>
      </c>
      <c r="S27" s="3">
        <v>247.28</v>
      </c>
      <c r="T27" s="2" t="s">
        <v>604</v>
      </c>
      <c r="U27" s="3">
        <v>0</v>
      </c>
      <c r="V27" s="3">
        <v>0</v>
      </c>
      <c r="W27" s="3">
        <v>0</v>
      </c>
      <c r="X27" s="3">
        <v>247.28</v>
      </c>
      <c r="Y27" s="3">
        <v>0</v>
      </c>
      <c r="Z27" s="3">
        <v>247.28</v>
      </c>
      <c r="AA27" s="3">
        <v>247.28</v>
      </c>
      <c r="AB27" s="3">
        <v>0</v>
      </c>
      <c r="AC27" s="3">
        <v>247.28</v>
      </c>
    </row>
    <row r="28" spans="1:29" ht="11.25">
      <c r="A28" s="7">
        <v>27</v>
      </c>
      <c r="B28" s="64">
        <v>2014</v>
      </c>
      <c r="C28" s="6">
        <v>41918</v>
      </c>
      <c r="D28" s="6">
        <v>41918</v>
      </c>
      <c r="E28" s="7">
        <v>0</v>
      </c>
      <c r="F28" s="6">
        <v>41918</v>
      </c>
      <c r="G28" s="2" t="s">
        <v>635</v>
      </c>
      <c r="H28" s="62" t="s">
        <v>636</v>
      </c>
      <c r="I28" s="2" t="s">
        <v>646</v>
      </c>
      <c r="J28" s="7" t="s">
        <v>91</v>
      </c>
      <c r="M28" s="4">
        <v>113100</v>
      </c>
      <c r="N28" s="99">
        <v>113</v>
      </c>
      <c r="O28" s="7">
        <v>1</v>
      </c>
      <c r="P28" s="2" t="s">
        <v>152</v>
      </c>
      <c r="Q28" s="7" t="s">
        <v>638</v>
      </c>
      <c r="S28" s="3">
        <v>4000</v>
      </c>
      <c r="T28" s="2" t="s">
        <v>603</v>
      </c>
      <c r="U28" s="3">
        <v>0</v>
      </c>
      <c r="V28" s="3">
        <v>0</v>
      </c>
      <c r="W28" s="3">
        <v>0</v>
      </c>
      <c r="X28" s="3">
        <v>4000</v>
      </c>
      <c r="Y28" s="3">
        <v>0</v>
      </c>
      <c r="Z28" s="3">
        <v>4000</v>
      </c>
      <c r="AA28" s="3">
        <v>4000</v>
      </c>
      <c r="AB28" s="3">
        <v>0</v>
      </c>
      <c r="AC28" s="3">
        <v>4000</v>
      </c>
    </row>
    <row r="29" spans="1:29" ht="11.25">
      <c r="A29" s="7">
        <v>28</v>
      </c>
      <c r="B29" s="64">
        <v>2014</v>
      </c>
      <c r="C29" s="6">
        <v>41918</v>
      </c>
      <c r="D29" s="6">
        <v>41918</v>
      </c>
      <c r="E29" s="7">
        <v>0</v>
      </c>
      <c r="F29" s="6">
        <v>41918</v>
      </c>
      <c r="G29" s="2" t="s">
        <v>635</v>
      </c>
      <c r="H29" s="62" t="s">
        <v>636</v>
      </c>
      <c r="I29" s="2" t="s">
        <v>658</v>
      </c>
      <c r="J29" s="7" t="s">
        <v>91</v>
      </c>
      <c r="M29" s="4">
        <v>331100</v>
      </c>
      <c r="N29" s="99">
        <v>331</v>
      </c>
      <c r="O29" s="7">
        <v>3</v>
      </c>
      <c r="P29" s="2" t="s">
        <v>234</v>
      </c>
      <c r="Q29" s="7" t="s">
        <v>9</v>
      </c>
      <c r="S29" s="3">
        <v>3000</v>
      </c>
      <c r="T29" s="2" t="s">
        <v>604</v>
      </c>
      <c r="U29" s="3">
        <v>0</v>
      </c>
      <c r="V29" s="3">
        <v>0</v>
      </c>
      <c r="W29" s="3">
        <v>0</v>
      </c>
      <c r="X29" s="3">
        <v>0</v>
      </c>
      <c r="Y29" s="3">
        <v>3000</v>
      </c>
      <c r="Z29" s="3">
        <v>-3000</v>
      </c>
      <c r="AA29" s="3">
        <v>0</v>
      </c>
      <c r="AB29" s="3">
        <v>3000</v>
      </c>
      <c r="AC29" s="3">
        <v>-3000</v>
      </c>
    </row>
    <row r="30" spans="1:29" ht="11.25">
      <c r="A30" s="7">
        <v>29</v>
      </c>
      <c r="B30" s="64">
        <v>2014</v>
      </c>
      <c r="C30" s="6">
        <v>41918</v>
      </c>
      <c r="D30" s="6">
        <v>41918</v>
      </c>
      <c r="E30" s="7">
        <v>0</v>
      </c>
      <c r="F30" s="6">
        <v>41918</v>
      </c>
      <c r="G30" s="2" t="s">
        <v>635</v>
      </c>
      <c r="H30" s="62" t="s">
        <v>636</v>
      </c>
      <c r="I30" s="2" t="s">
        <v>659</v>
      </c>
      <c r="J30" s="7" t="s">
        <v>91</v>
      </c>
      <c r="M30" s="4">
        <v>355100</v>
      </c>
      <c r="N30" s="99">
        <v>355</v>
      </c>
      <c r="O30" s="7">
        <v>3</v>
      </c>
      <c r="P30" s="2" t="s">
        <v>251</v>
      </c>
      <c r="Q30" s="7" t="s">
        <v>9</v>
      </c>
      <c r="S30" s="3">
        <v>1000</v>
      </c>
      <c r="T30" s="2" t="s">
        <v>604</v>
      </c>
      <c r="U30" s="3">
        <v>0</v>
      </c>
      <c r="V30" s="3">
        <v>0</v>
      </c>
      <c r="W30" s="3">
        <v>0</v>
      </c>
      <c r="X30" s="3">
        <v>0</v>
      </c>
      <c r="Y30" s="3">
        <v>1000</v>
      </c>
      <c r="Z30" s="3">
        <v>-1000</v>
      </c>
      <c r="AA30" s="3">
        <v>0</v>
      </c>
      <c r="AB30" s="3">
        <v>1000</v>
      </c>
      <c r="AC30" s="3">
        <v>-1000</v>
      </c>
    </row>
    <row r="31" spans="1:29" ht="11.25">
      <c r="A31" s="7">
        <v>30</v>
      </c>
      <c r="B31" s="64">
        <v>2014</v>
      </c>
      <c r="C31" s="6">
        <v>41919</v>
      </c>
      <c r="D31" s="6">
        <v>41919</v>
      </c>
      <c r="E31" s="7">
        <v>0</v>
      </c>
      <c r="F31" s="6">
        <v>41919</v>
      </c>
      <c r="G31" s="2" t="s">
        <v>635</v>
      </c>
      <c r="H31" s="62" t="s">
        <v>636</v>
      </c>
      <c r="I31" s="2" t="s">
        <v>660</v>
      </c>
      <c r="J31" s="7" t="s">
        <v>91</v>
      </c>
      <c r="M31" s="4">
        <v>113100</v>
      </c>
      <c r="N31" s="99">
        <v>113</v>
      </c>
      <c r="O31" s="7">
        <v>1</v>
      </c>
      <c r="P31" s="2" t="s">
        <v>152</v>
      </c>
      <c r="Q31" s="7" t="s">
        <v>9</v>
      </c>
      <c r="S31" s="3">
        <v>896.73</v>
      </c>
      <c r="T31" s="2" t="s">
        <v>603</v>
      </c>
      <c r="U31" s="3">
        <v>0</v>
      </c>
      <c r="V31" s="3">
        <v>0</v>
      </c>
      <c r="W31" s="3">
        <v>0</v>
      </c>
      <c r="X31" s="3">
        <v>0</v>
      </c>
      <c r="Y31" s="3">
        <v>896.73</v>
      </c>
      <c r="Z31" s="3">
        <v>-896.73</v>
      </c>
      <c r="AA31" s="3">
        <v>0</v>
      </c>
      <c r="AB31" s="3">
        <v>896.73</v>
      </c>
      <c r="AC31" s="3">
        <v>-896.73</v>
      </c>
    </row>
    <row r="32" spans="1:29" ht="11.25">
      <c r="A32" s="7">
        <v>31</v>
      </c>
      <c r="B32" s="64">
        <v>2014</v>
      </c>
      <c r="C32" s="6">
        <v>41919</v>
      </c>
      <c r="D32" s="6">
        <v>41919</v>
      </c>
      <c r="E32" s="7">
        <v>0</v>
      </c>
      <c r="F32" s="6">
        <v>41919</v>
      </c>
      <c r="G32" s="2" t="s">
        <v>635</v>
      </c>
      <c r="H32" s="62" t="s">
        <v>636</v>
      </c>
      <c r="I32" s="2" t="s">
        <v>661</v>
      </c>
      <c r="J32" s="7" t="s">
        <v>91</v>
      </c>
      <c r="M32" s="4">
        <v>429500</v>
      </c>
      <c r="N32" s="99">
        <v>429</v>
      </c>
      <c r="O32" s="7">
        <v>4</v>
      </c>
      <c r="P32" s="2" t="s">
        <v>290</v>
      </c>
      <c r="Q32" s="7" t="s">
        <v>638</v>
      </c>
      <c r="S32" s="3">
        <v>896.73</v>
      </c>
      <c r="T32" s="2" t="s">
        <v>604</v>
      </c>
      <c r="U32" s="3">
        <v>0</v>
      </c>
      <c r="V32" s="3">
        <v>0</v>
      </c>
      <c r="W32" s="3">
        <v>0</v>
      </c>
      <c r="X32" s="3">
        <v>896.73</v>
      </c>
      <c r="Y32" s="3">
        <v>0</v>
      </c>
      <c r="Z32" s="3">
        <v>896.73</v>
      </c>
      <c r="AA32" s="3">
        <v>896.73</v>
      </c>
      <c r="AB32" s="3">
        <v>0</v>
      </c>
      <c r="AC32" s="3">
        <v>896.73</v>
      </c>
    </row>
    <row r="33" spans="1:29" ht="11.25">
      <c r="A33" s="7">
        <v>32</v>
      </c>
      <c r="B33" s="64">
        <v>2014</v>
      </c>
      <c r="C33" s="6">
        <v>41923</v>
      </c>
      <c r="D33" s="6">
        <v>41923</v>
      </c>
      <c r="E33" s="7">
        <v>0</v>
      </c>
      <c r="F33" s="6">
        <v>41923</v>
      </c>
      <c r="G33" s="2" t="s">
        <v>635</v>
      </c>
      <c r="H33" s="62" t="s">
        <v>636</v>
      </c>
      <c r="I33" s="2" t="s">
        <v>662</v>
      </c>
      <c r="J33" s="7" t="s">
        <v>91</v>
      </c>
      <c r="M33" s="4">
        <v>113100</v>
      </c>
      <c r="N33" s="99">
        <v>113</v>
      </c>
      <c r="O33" s="7">
        <v>1</v>
      </c>
      <c r="P33" s="2" t="s">
        <v>152</v>
      </c>
      <c r="Q33" s="7" t="s">
        <v>638</v>
      </c>
      <c r="S33" s="3">
        <v>2465.8</v>
      </c>
      <c r="T33" s="2" t="s">
        <v>603</v>
      </c>
      <c r="U33" s="3">
        <v>0</v>
      </c>
      <c r="V33" s="3">
        <v>0</v>
      </c>
      <c r="W33" s="3">
        <v>0</v>
      </c>
      <c r="X33" s="3">
        <v>2465.8</v>
      </c>
      <c r="Y33" s="3">
        <v>0</v>
      </c>
      <c r="Z33" s="3">
        <v>2465.8</v>
      </c>
      <c r="AA33" s="3">
        <v>2465.8</v>
      </c>
      <c r="AB33" s="3">
        <v>0</v>
      </c>
      <c r="AC33" s="3">
        <v>2465.8</v>
      </c>
    </row>
    <row r="34" spans="1:29" ht="11.25">
      <c r="A34" s="7">
        <v>33</v>
      </c>
      <c r="B34" s="64">
        <v>2014</v>
      </c>
      <c r="C34" s="6">
        <v>41923</v>
      </c>
      <c r="D34" s="6">
        <v>41923</v>
      </c>
      <c r="E34" s="7">
        <v>0</v>
      </c>
      <c r="F34" s="6">
        <v>41923</v>
      </c>
      <c r="G34" s="2" t="s">
        <v>635</v>
      </c>
      <c r="H34" s="62" t="s">
        <v>636</v>
      </c>
      <c r="I34" s="2" t="s">
        <v>663</v>
      </c>
      <c r="J34" s="7" t="s">
        <v>91</v>
      </c>
      <c r="M34" s="4">
        <v>355100</v>
      </c>
      <c r="N34" s="99">
        <v>355</v>
      </c>
      <c r="O34" s="7">
        <v>3</v>
      </c>
      <c r="P34" s="2" t="s">
        <v>251</v>
      </c>
      <c r="Q34" s="7" t="s">
        <v>9</v>
      </c>
      <c r="S34" s="3">
        <v>2465.8</v>
      </c>
      <c r="T34" s="2" t="s">
        <v>604</v>
      </c>
      <c r="U34" s="3">
        <v>0</v>
      </c>
      <c r="V34" s="3">
        <v>0</v>
      </c>
      <c r="W34" s="3">
        <v>0</v>
      </c>
      <c r="X34" s="3">
        <v>0</v>
      </c>
      <c r="Y34" s="3">
        <v>2465.8</v>
      </c>
      <c r="Z34" s="3">
        <v>-2465.8</v>
      </c>
      <c r="AA34" s="3">
        <v>0</v>
      </c>
      <c r="AB34" s="3">
        <v>2465.8</v>
      </c>
      <c r="AC34" s="3">
        <v>-2465.8</v>
      </c>
    </row>
    <row r="35" spans="1:29" ht="11.25">
      <c r="A35" s="7">
        <v>34</v>
      </c>
      <c r="B35" s="64">
        <v>2014</v>
      </c>
      <c r="C35" s="6">
        <v>41923</v>
      </c>
      <c r="D35" s="6">
        <v>41923</v>
      </c>
      <c r="E35" s="7">
        <v>0</v>
      </c>
      <c r="F35" s="6">
        <v>41923</v>
      </c>
      <c r="G35" s="2" t="s">
        <v>635</v>
      </c>
      <c r="H35" s="62" t="s">
        <v>636</v>
      </c>
      <c r="I35" s="2" t="s">
        <v>664</v>
      </c>
      <c r="J35" s="7" t="s">
        <v>91</v>
      </c>
      <c r="M35" s="4">
        <v>113100</v>
      </c>
      <c r="N35" s="99">
        <v>113</v>
      </c>
      <c r="O35" s="7">
        <v>1</v>
      </c>
      <c r="P35" s="2" t="s">
        <v>152</v>
      </c>
      <c r="Q35" s="7" t="s">
        <v>9</v>
      </c>
      <c r="S35" s="3">
        <v>3942.37</v>
      </c>
      <c r="T35" s="2" t="s">
        <v>603</v>
      </c>
      <c r="U35" s="3">
        <v>0</v>
      </c>
      <c r="V35" s="3">
        <v>0</v>
      </c>
      <c r="W35" s="3">
        <v>0</v>
      </c>
      <c r="X35" s="3">
        <v>0</v>
      </c>
      <c r="Y35" s="3">
        <v>3942.37</v>
      </c>
      <c r="Z35" s="3">
        <v>-3942.37</v>
      </c>
      <c r="AA35" s="3">
        <v>0</v>
      </c>
      <c r="AB35" s="3">
        <v>3942.37</v>
      </c>
      <c r="AC35" s="3">
        <v>-3942.37</v>
      </c>
    </row>
    <row r="36" spans="1:29" ht="11.25">
      <c r="A36" s="7">
        <v>35</v>
      </c>
      <c r="B36" s="64">
        <v>2014</v>
      </c>
      <c r="C36" s="6">
        <v>41923</v>
      </c>
      <c r="D36" s="6">
        <v>41923</v>
      </c>
      <c r="E36" s="7">
        <v>0</v>
      </c>
      <c r="F36" s="6">
        <v>41923</v>
      </c>
      <c r="G36" s="2" t="s">
        <v>635</v>
      </c>
      <c r="H36" s="62" t="s">
        <v>636</v>
      </c>
      <c r="I36" s="2" t="s">
        <v>665</v>
      </c>
      <c r="J36" s="7" t="s">
        <v>91</v>
      </c>
      <c r="M36" s="4">
        <v>429500</v>
      </c>
      <c r="N36" s="99">
        <v>429</v>
      </c>
      <c r="O36" s="7">
        <v>4</v>
      </c>
      <c r="P36" s="2" t="s">
        <v>290</v>
      </c>
      <c r="Q36" s="7" t="s">
        <v>638</v>
      </c>
      <c r="S36" s="3">
        <v>3942.37</v>
      </c>
      <c r="T36" s="2" t="s">
        <v>604</v>
      </c>
      <c r="U36" s="3">
        <v>0</v>
      </c>
      <c r="V36" s="3">
        <v>0</v>
      </c>
      <c r="W36" s="3">
        <v>0</v>
      </c>
      <c r="X36" s="3">
        <v>3942.37</v>
      </c>
      <c r="Y36" s="3">
        <v>0</v>
      </c>
      <c r="Z36" s="3">
        <v>3942.37</v>
      </c>
      <c r="AA36" s="3">
        <v>3942.37</v>
      </c>
      <c r="AB36" s="3">
        <v>0</v>
      </c>
      <c r="AC36" s="3">
        <v>3942.37</v>
      </c>
    </row>
    <row r="37" spans="1:29" ht="11.25">
      <c r="A37" s="7">
        <v>36</v>
      </c>
      <c r="B37" s="64">
        <v>2014</v>
      </c>
      <c r="C37" s="6">
        <v>41927</v>
      </c>
      <c r="D37" s="6">
        <v>41927</v>
      </c>
      <c r="E37" s="7">
        <v>0</v>
      </c>
      <c r="F37" s="6">
        <v>41927</v>
      </c>
      <c r="G37" s="2" t="s">
        <v>635</v>
      </c>
      <c r="H37" s="62" t="s">
        <v>636</v>
      </c>
      <c r="I37" s="2" t="s">
        <v>666</v>
      </c>
      <c r="J37" s="7" t="s">
        <v>91</v>
      </c>
      <c r="M37" s="4">
        <v>113100</v>
      </c>
      <c r="N37" s="99">
        <v>113</v>
      </c>
      <c r="O37" s="7">
        <v>1</v>
      </c>
      <c r="P37" s="2" t="s">
        <v>152</v>
      </c>
      <c r="Q37" s="7" t="s">
        <v>9</v>
      </c>
      <c r="S37" s="3">
        <v>225.75</v>
      </c>
      <c r="T37" s="2" t="s">
        <v>603</v>
      </c>
      <c r="U37" s="3">
        <v>0</v>
      </c>
      <c r="V37" s="3">
        <v>0</v>
      </c>
      <c r="W37" s="3">
        <v>0</v>
      </c>
      <c r="X37" s="3">
        <v>0</v>
      </c>
      <c r="Y37" s="3">
        <v>225.75</v>
      </c>
      <c r="Z37" s="3">
        <v>-225.75</v>
      </c>
      <c r="AA37" s="3">
        <v>0</v>
      </c>
      <c r="AB37" s="3">
        <v>225.75</v>
      </c>
      <c r="AC37" s="3">
        <v>-225.75</v>
      </c>
    </row>
    <row r="38" spans="1:29" ht="11.25">
      <c r="A38" s="7">
        <v>37</v>
      </c>
      <c r="B38" s="64">
        <v>2014</v>
      </c>
      <c r="C38" s="6">
        <v>41927</v>
      </c>
      <c r="D38" s="6">
        <v>41927</v>
      </c>
      <c r="E38" s="7">
        <v>0</v>
      </c>
      <c r="F38" s="6">
        <v>41927</v>
      </c>
      <c r="G38" s="2" t="s">
        <v>635</v>
      </c>
      <c r="H38" s="62" t="s">
        <v>636</v>
      </c>
      <c r="I38" s="2" t="s">
        <v>667</v>
      </c>
      <c r="J38" s="7" t="s">
        <v>91</v>
      </c>
      <c r="M38" s="4">
        <v>425100</v>
      </c>
      <c r="N38" s="99">
        <v>425</v>
      </c>
      <c r="O38" s="7">
        <v>4</v>
      </c>
      <c r="P38" s="2" t="s">
        <v>274</v>
      </c>
      <c r="Q38" s="7" t="s">
        <v>638</v>
      </c>
      <c r="S38" s="3">
        <v>225.75</v>
      </c>
      <c r="T38" s="2" t="s">
        <v>604</v>
      </c>
      <c r="U38" s="3">
        <v>0</v>
      </c>
      <c r="V38" s="3">
        <v>0</v>
      </c>
      <c r="W38" s="3">
        <v>0</v>
      </c>
      <c r="X38" s="3">
        <v>225.75</v>
      </c>
      <c r="Y38" s="3">
        <v>0</v>
      </c>
      <c r="Z38" s="3">
        <v>225.75</v>
      </c>
      <c r="AA38" s="3">
        <v>225.75</v>
      </c>
      <c r="AB38" s="3">
        <v>0</v>
      </c>
      <c r="AC38" s="3">
        <v>225.75</v>
      </c>
    </row>
    <row r="39" spans="1:29" ht="11.25">
      <c r="A39" s="7">
        <v>38</v>
      </c>
      <c r="B39" s="64">
        <v>2014</v>
      </c>
      <c r="C39" s="6">
        <v>41929</v>
      </c>
      <c r="D39" s="6">
        <v>41929</v>
      </c>
      <c r="E39" s="7">
        <v>0</v>
      </c>
      <c r="F39" s="6">
        <v>41929</v>
      </c>
      <c r="G39" s="2" t="s">
        <v>635</v>
      </c>
      <c r="H39" s="62" t="s">
        <v>636</v>
      </c>
      <c r="I39" s="2" t="s">
        <v>668</v>
      </c>
      <c r="J39" s="7" t="s">
        <v>91</v>
      </c>
      <c r="M39" s="4">
        <v>113100</v>
      </c>
      <c r="N39" s="99">
        <v>113</v>
      </c>
      <c r="O39" s="7">
        <v>1</v>
      </c>
      <c r="P39" s="2" t="s">
        <v>152</v>
      </c>
      <c r="Q39" s="7" t="s">
        <v>9</v>
      </c>
      <c r="S39" s="3">
        <v>4065</v>
      </c>
      <c r="T39" s="2" t="s">
        <v>603</v>
      </c>
      <c r="U39" s="3">
        <v>0</v>
      </c>
      <c r="V39" s="3">
        <v>0</v>
      </c>
      <c r="W39" s="3">
        <v>0</v>
      </c>
      <c r="X39" s="3">
        <v>0</v>
      </c>
      <c r="Y39" s="3">
        <v>4065</v>
      </c>
      <c r="Z39" s="3">
        <v>-4065</v>
      </c>
      <c r="AA39" s="3">
        <v>0</v>
      </c>
      <c r="AB39" s="3">
        <v>4065</v>
      </c>
      <c r="AC39" s="3">
        <v>-4065</v>
      </c>
    </row>
    <row r="40" spans="1:29" ht="11.25">
      <c r="A40" s="7">
        <v>39</v>
      </c>
      <c r="B40" s="64">
        <v>2014</v>
      </c>
      <c r="C40" s="6">
        <v>41929</v>
      </c>
      <c r="D40" s="6">
        <v>41929</v>
      </c>
      <c r="E40" s="7">
        <v>0</v>
      </c>
      <c r="F40" s="6">
        <v>41929</v>
      </c>
      <c r="G40" s="2" t="s">
        <v>635</v>
      </c>
      <c r="H40" s="62" t="s">
        <v>636</v>
      </c>
      <c r="I40" s="2" t="s">
        <v>669</v>
      </c>
      <c r="J40" s="7" t="s">
        <v>91</v>
      </c>
      <c r="M40" s="4">
        <v>111100</v>
      </c>
      <c r="N40" s="99">
        <v>111</v>
      </c>
      <c r="O40" s="7">
        <v>1</v>
      </c>
      <c r="P40" s="2" t="s">
        <v>148</v>
      </c>
      <c r="Q40" s="7" t="s">
        <v>638</v>
      </c>
      <c r="S40" s="3">
        <v>4065.46</v>
      </c>
      <c r="T40" s="2" t="s">
        <v>670</v>
      </c>
      <c r="U40" s="3">
        <v>0</v>
      </c>
      <c r="V40" s="3">
        <v>0</v>
      </c>
      <c r="W40" s="3">
        <v>0</v>
      </c>
      <c r="X40" s="3">
        <v>4065.46</v>
      </c>
      <c r="Y40" s="3">
        <v>0</v>
      </c>
      <c r="Z40" s="3">
        <v>4065.46</v>
      </c>
      <c r="AA40" s="3">
        <v>4065.46</v>
      </c>
      <c r="AB40" s="3">
        <v>0</v>
      </c>
      <c r="AC40" s="3">
        <v>4065.46</v>
      </c>
    </row>
    <row r="41" spans="1:29" ht="11.25">
      <c r="A41" s="7">
        <v>40</v>
      </c>
      <c r="B41" s="64">
        <v>2014</v>
      </c>
      <c r="C41" s="6">
        <v>41929</v>
      </c>
      <c r="D41" s="6">
        <v>41929</v>
      </c>
      <c r="E41" s="7">
        <v>0</v>
      </c>
      <c r="F41" s="6">
        <v>41929</v>
      </c>
      <c r="G41" s="2" t="s">
        <v>635</v>
      </c>
      <c r="H41" s="62" t="s">
        <v>636</v>
      </c>
      <c r="I41" s="2" t="s">
        <v>671</v>
      </c>
      <c r="J41" s="7" t="s">
        <v>91</v>
      </c>
      <c r="M41" s="4">
        <v>113100</v>
      </c>
      <c r="N41" s="99">
        <v>113</v>
      </c>
      <c r="O41" s="7">
        <v>1</v>
      </c>
      <c r="P41" s="2" t="s">
        <v>152</v>
      </c>
      <c r="Q41" s="7" t="s">
        <v>9</v>
      </c>
      <c r="S41" s="3">
        <v>0.46</v>
      </c>
      <c r="T41" s="2" t="s">
        <v>603</v>
      </c>
      <c r="U41" s="3">
        <v>0</v>
      </c>
      <c r="V41" s="3">
        <v>0</v>
      </c>
      <c r="W41" s="3">
        <v>0</v>
      </c>
      <c r="X41" s="3">
        <v>0</v>
      </c>
      <c r="Y41" s="3">
        <v>0.46</v>
      </c>
      <c r="Z41" s="3">
        <v>-0.46</v>
      </c>
      <c r="AA41" s="3">
        <v>0</v>
      </c>
      <c r="AB41" s="3">
        <v>0.46</v>
      </c>
      <c r="AC41" s="3">
        <v>-0.46</v>
      </c>
    </row>
    <row r="42" spans="1:29" ht="11.25">
      <c r="A42" s="7">
        <v>41</v>
      </c>
      <c r="B42" s="64">
        <v>2014</v>
      </c>
      <c r="C42" s="6">
        <v>41792</v>
      </c>
      <c r="D42" s="6">
        <v>41792</v>
      </c>
      <c r="E42" s="7">
        <v>0</v>
      </c>
      <c r="F42" s="6">
        <v>41792</v>
      </c>
      <c r="G42" s="2" t="s">
        <v>635</v>
      </c>
      <c r="H42" s="62" t="s">
        <v>636</v>
      </c>
      <c r="I42" s="2" t="s">
        <v>672</v>
      </c>
      <c r="J42" s="7" t="s">
        <v>91</v>
      </c>
      <c r="M42" s="4">
        <v>331100</v>
      </c>
      <c r="N42" s="99">
        <v>331</v>
      </c>
      <c r="O42" s="7">
        <v>3</v>
      </c>
      <c r="P42" s="2" t="s">
        <v>234</v>
      </c>
      <c r="Q42" s="7" t="s">
        <v>9</v>
      </c>
      <c r="S42" s="3">
        <v>2000</v>
      </c>
      <c r="T42" s="2" t="s">
        <v>604</v>
      </c>
      <c r="U42" s="3">
        <v>0</v>
      </c>
      <c r="V42" s="3">
        <v>0</v>
      </c>
      <c r="W42" s="3">
        <v>0</v>
      </c>
      <c r="X42" s="3">
        <v>0</v>
      </c>
      <c r="Y42" s="3">
        <v>2000</v>
      </c>
      <c r="Z42" s="3">
        <v>-2000</v>
      </c>
      <c r="AA42" s="3">
        <v>0</v>
      </c>
      <c r="AB42" s="3">
        <v>2000</v>
      </c>
      <c r="AC42" s="3">
        <v>-2000</v>
      </c>
    </row>
    <row r="43" spans="1:29" ht="11.25">
      <c r="A43" s="7">
        <v>42</v>
      </c>
      <c r="B43" s="64">
        <v>2014</v>
      </c>
      <c r="C43" s="6">
        <v>41802</v>
      </c>
      <c r="D43" s="6">
        <v>41802</v>
      </c>
      <c r="E43" s="7">
        <v>0</v>
      </c>
      <c r="F43" s="6">
        <v>41802</v>
      </c>
      <c r="G43" s="2" t="s">
        <v>635</v>
      </c>
      <c r="H43" s="62" t="s">
        <v>636</v>
      </c>
      <c r="I43" s="2" t="s">
        <v>673</v>
      </c>
      <c r="J43" s="7" t="s">
        <v>91</v>
      </c>
      <c r="M43" s="4">
        <v>321100</v>
      </c>
      <c r="N43" s="99">
        <v>321</v>
      </c>
      <c r="O43" s="7">
        <v>3</v>
      </c>
      <c r="P43" s="2" t="s">
        <v>232</v>
      </c>
      <c r="Q43" s="7" t="s">
        <v>9</v>
      </c>
      <c r="S43" s="3">
        <v>1250</v>
      </c>
      <c r="T43" s="2" t="s">
        <v>604</v>
      </c>
      <c r="U43" s="3">
        <v>0</v>
      </c>
      <c r="V43" s="3">
        <v>0</v>
      </c>
      <c r="W43" s="3">
        <v>0</v>
      </c>
      <c r="X43" s="3">
        <v>0</v>
      </c>
      <c r="Y43" s="3">
        <v>1250</v>
      </c>
      <c r="Z43" s="3">
        <v>-1250</v>
      </c>
      <c r="AA43" s="3">
        <v>0</v>
      </c>
      <c r="AB43" s="3">
        <v>1250</v>
      </c>
      <c r="AC43" s="3">
        <v>-1250</v>
      </c>
    </row>
    <row r="44" spans="1:29" ht="11.25">
      <c r="A44" s="7">
        <v>43</v>
      </c>
      <c r="B44" s="64">
        <v>2014</v>
      </c>
      <c r="C44" s="6">
        <v>41802</v>
      </c>
      <c r="D44" s="6">
        <v>41802</v>
      </c>
      <c r="E44" s="7">
        <v>0</v>
      </c>
      <c r="F44" s="6">
        <v>41802</v>
      </c>
      <c r="G44" s="2" t="s">
        <v>635</v>
      </c>
      <c r="H44" s="62" t="s">
        <v>636</v>
      </c>
      <c r="I44" s="2" t="s">
        <v>673</v>
      </c>
      <c r="J44" s="7" t="s">
        <v>91</v>
      </c>
      <c r="M44" s="4">
        <v>321100</v>
      </c>
      <c r="N44" s="99">
        <v>321</v>
      </c>
      <c r="O44" s="7">
        <v>3</v>
      </c>
      <c r="P44" s="2" t="s">
        <v>232</v>
      </c>
      <c r="Q44" s="7" t="s">
        <v>9</v>
      </c>
      <c r="S44" s="3">
        <v>650</v>
      </c>
      <c r="T44" s="2" t="s">
        <v>604</v>
      </c>
      <c r="U44" s="3">
        <v>0</v>
      </c>
      <c r="V44" s="3">
        <v>0</v>
      </c>
      <c r="W44" s="3">
        <v>0</v>
      </c>
      <c r="X44" s="3">
        <v>0</v>
      </c>
      <c r="Y44" s="3">
        <v>650</v>
      </c>
      <c r="Z44" s="3">
        <v>-650</v>
      </c>
      <c r="AA44" s="3">
        <v>0</v>
      </c>
      <c r="AB44" s="3">
        <v>650</v>
      </c>
      <c r="AC44" s="3">
        <v>-650</v>
      </c>
    </row>
    <row r="45" spans="1:29" ht="11.25">
      <c r="A45" s="7">
        <v>44</v>
      </c>
      <c r="B45" s="64">
        <v>2014</v>
      </c>
      <c r="C45" s="6">
        <v>41809</v>
      </c>
      <c r="D45" s="6">
        <v>41809</v>
      </c>
      <c r="E45" s="7">
        <v>0</v>
      </c>
      <c r="F45" s="6">
        <v>41809</v>
      </c>
      <c r="G45" s="2" t="s">
        <v>635</v>
      </c>
      <c r="H45" s="62" t="s">
        <v>636</v>
      </c>
      <c r="I45" s="2" t="s">
        <v>673</v>
      </c>
      <c r="J45" s="7" t="s">
        <v>91</v>
      </c>
      <c r="M45" s="4">
        <v>321100</v>
      </c>
      <c r="N45" s="99">
        <v>321</v>
      </c>
      <c r="O45" s="7">
        <v>3</v>
      </c>
      <c r="P45" s="2" t="s">
        <v>232</v>
      </c>
      <c r="Q45" s="7" t="s">
        <v>9</v>
      </c>
      <c r="S45" s="3">
        <v>50</v>
      </c>
      <c r="T45" s="2" t="s">
        <v>604</v>
      </c>
      <c r="U45" s="3">
        <v>0</v>
      </c>
      <c r="V45" s="3">
        <v>0</v>
      </c>
      <c r="W45" s="3">
        <v>0</v>
      </c>
      <c r="X45" s="3">
        <v>0</v>
      </c>
      <c r="Y45" s="3">
        <v>50</v>
      </c>
      <c r="Z45" s="3">
        <v>-50</v>
      </c>
      <c r="AA45" s="3">
        <v>0</v>
      </c>
      <c r="AB45" s="3">
        <v>50</v>
      </c>
      <c r="AC45" s="3">
        <v>-50</v>
      </c>
    </row>
    <row r="46" spans="1:29" ht="11.25">
      <c r="A46" s="7">
        <v>45</v>
      </c>
      <c r="B46" s="64">
        <v>2014</v>
      </c>
      <c r="C46" s="6">
        <v>41911</v>
      </c>
      <c r="D46" s="6">
        <v>41911</v>
      </c>
      <c r="E46" s="7">
        <v>0</v>
      </c>
      <c r="F46" s="6">
        <v>41911</v>
      </c>
      <c r="G46" s="2" t="s">
        <v>635</v>
      </c>
      <c r="H46" s="62" t="s">
        <v>636</v>
      </c>
      <c r="I46" s="2" t="s">
        <v>673</v>
      </c>
      <c r="J46" s="7" t="s">
        <v>91</v>
      </c>
      <c r="M46" s="4">
        <v>321100</v>
      </c>
      <c r="N46" s="99">
        <v>321</v>
      </c>
      <c r="O46" s="7">
        <v>3</v>
      </c>
      <c r="P46" s="2" t="s">
        <v>232</v>
      </c>
      <c r="Q46" s="7" t="s">
        <v>9</v>
      </c>
      <c r="S46" s="3">
        <v>50</v>
      </c>
      <c r="T46" s="2" t="s">
        <v>604</v>
      </c>
      <c r="U46" s="3">
        <v>0</v>
      </c>
      <c r="V46" s="3">
        <v>0</v>
      </c>
      <c r="W46" s="3">
        <v>0</v>
      </c>
      <c r="X46" s="3">
        <v>0</v>
      </c>
      <c r="Y46" s="3">
        <v>50</v>
      </c>
      <c r="Z46" s="3">
        <v>-50</v>
      </c>
      <c r="AA46" s="3">
        <v>0</v>
      </c>
      <c r="AB46" s="3">
        <v>50</v>
      </c>
      <c r="AC46" s="3">
        <v>-50</v>
      </c>
    </row>
    <row r="47" spans="1:29" ht="11.25">
      <c r="A47" s="7">
        <v>46</v>
      </c>
      <c r="B47" s="64">
        <v>2014</v>
      </c>
      <c r="C47" s="6">
        <v>41940</v>
      </c>
      <c r="D47" s="6">
        <v>41940</v>
      </c>
      <c r="E47" s="7">
        <v>0</v>
      </c>
      <c r="F47" s="6">
        <v>41940</v>
      </c>
      <c r="G47" s="2" t="s">
        <v>674</v>
      </c>
      <c r="H47" s="62" t="s">
        <v>636</v>
      </c>
      <c r="I47" s="2" t="s">
        <v>675</v>
      </c>
      <c r="J47" s="7" t="s">
        <v>91</v>
      </c>
      <c r="M47" s="4">
        <v>111100</v>
      </c>
      <c r="N47" s="99">
        <v>111</v>
      </c>
      <c r="O47" s="7">
        <v>1</v>
      </c>
      <c r="P47" s="2" t="s">
        <v>148</v>
      </c>
      <c r="Q47" s="7" t="s">
        <v>638</v>
      </c>
      <c r="S47" s="3">
        <v>551</v>
      </c>
      <c r="T47" s="2" t="s">
        <v>670</v>
      </c>
      <c r="U47" s="3">
        <v>0</v>
      </c>
      <c r="V47" s="3">
        <v>0</v>
      </c>
      <c r="W47" s="3">
        <v>0</v>
      </c>
      <c r="X47" s="3">
        <v>551</v>
      </c>
      <c r="Y47" s="3">
        <v>0</v>
      </c>
      <c r="Z47" s="3">
        <v>551</v>
      </c>
      <c r="AA47" s="3">
        <v>551</v>
      </c>
      <c r="AB47" s="3">
        <v>0</v>
      </c>
      <c r="AC47" s="3">
        <v>551</v>
      </c>
    </row>
    <row r="48" spans="1:29" ht="11.25">
      <c r="A48" s="7">
        <v>47</v>
      </c>
      <c r="B48" s="64">
        <v>2014</v>
      </c>
      <c r="C48" s="6">
        <v>41940</v>
      </c>
      <c r="D48" s="6">
        <v>41940</v>
      </c>
      <c r="E48" s="7">
        <v>0</v>
      </c>
      <c r="F48" s="6">
        <v>41940</v>
      </c>
      <c r="G48" s="2" t="s">
        <v>676</v>
      </c>
      <c r="H48" s="62" t="s">
        <v>636</v>
      </c>
      <c r="I48" s="2" t="s">
        <v>677</v>
      </c>
      <c r="J48" s="7" t="s">
        <v>91</v>
      </c>
      <c r="M48" s="4">
        <v>426100</v>
      </c>
      <c r="N48" s="99">
        <v>426</v>
      </c>
      <c r="O48" s="7">
        <v>4</v>
      </c>
      <c r="P48" s="2" t="s">
        <v>283</v>
      </c>
      <c r="Q48" s="7" t="s">
        <v>638</v>
      </c>
      <c r="S48" s="3">
        <v>551</v>
      </c>
      <c r="T48" s="2" t="s">
        <v>604</v>
      </c>
      <c r="U48" s="3">
        <v>0</v>
      </c>
      <c r="V48" s="3">
        <v>0</v>
      </c>
      <c r="W48" s="3">
        <v>0</v>
      </c>
      <c r="X48" s="3">
        <v>551</v>
      </c>
      <c r="Y48" s="3">
        <v>0</v>
      </c>
      <c r="Z48" s="3">
        <v>551</v>
      </c>
      <c r="AA48" s="3">
        <v>551</v>
      </c>
      <c r="AB48" s="3">
        <v>0</v>
      </c>
      <c r="AC48" s="3">
        <v>551</v>
      </c>
    </row>
    <row r="49" spans="1:29" ht="11.25">
      <c r="A49" s="7">
        <v>48</v>
      </c>
      <c r="B49" s="64">
        <v>2014</v>
      </c>
      <c r="C49" s="6">
        <v>41940</v>
      </c>
      <c r="D49" s="6">
        <v>41940</v>
      </c>
      <c r="E49" s="7">
        <v>0</v>
      </c>
      <c r="F49" s="6">
        <v>41940</v>
      </c>
      <c r="G49" s="2" t="s">
        <v>678</v>
      </c>
      <c r="H49" s="62" t="s">
        <v>636</v>
      </c>
      <c r="I49" s="2" t="s">
        <v>653</v>
      </c>
      <c r="J49" s="7" t="s">
        <v>91</v>
      </c>
      <c r="M49" s="4">
        <v>111100</v>
      </c>
      <c r="N49" s="99">
        <v>111</v>
      </c>
      <c r="O49" s="7">
        <v>1</v>
      </c>
      <c r="P49" s="2" t="s">
        <v>148</v>
      </c>
      <c r="Q49" s="7" t="s">
        <v>638</v>
      </c>
      <c r="S49" s="3">
        <v>-551</v>
      </c>
      <c r="T49" s="2" t="s">
        <v>670</v>
      </c>
      <c r="U49" s="3">
        <v>0</v>
      </c>
      <c r="V49" s="3">
        <v>0</v>
      </c>
      <c r="W49" s="3">
        <v>0</v>
      </c>
      <c r="X49" s="3">
        <v>-551</v>
      </c>
      <c r="Y49" s="3">
        <v>0</v>
      </c>
      <c r="Z49" s="3">
        <v>-551</v>
      </c>
      <c r="AA49" s="3">
        <v>-551</v>
      </c>
      <c r="AB49" s="3">
        <v>0</v>
      </c>
      <c r="AC49" s="3">
        <v>-551</v>
      </c>
    </row>
    <row r="50" spans="1:29" ht="11.25">
      <c r="A50" s="7">
        <v>49</v>
      </c>
      <c r="B50" s="64">
        <v>2014</v>
      </c>
      <c r="C50" s="6">
        <v>41940</v>
      </c>
      <c r="D50" s="6">
        <v>41940</v>
      </c>
      <c r="E50" s="7">
        <v>0</v>
      </c>
      <c r="F50" s="6">
        <v>41940</v>
      </c>
      <c r="G50" s="2" t="s">
        <v>678</v>
      </c>
      <c r="H50" s="62" t="s">
        <v>636</v>
      </c>
      <c r="I50" s="2" t="s">
        <v>679</v>
      </c>
      <c r="J50" s="7" t="s">
        <v>91</v>
      </c>
      <c r="M50" s="4">
        <v>111100</v>
      </c>
      <c r="N50" s="99">
        <v>111</v>
      </c>
      <c r="O50" s="7">
        <v>1</v>
      </c>
      <c r="P50" s="2" t="s">
        <v>148</v>
      </c>
      <c r="Q50" s="7" t="s">
        <v>9</v>
      </c>
      <c r="S50" s="3">
        <v>551</v>
      </c>
      <c r="T50" s="2" t="s">
        <v>670</v>
      </c>
      <c r="U50" s="3">
        <v>0</v>
      </c>
      <c r="V50" s="3">
        <v>0</v>
      </c>
      <c r="W50" s="3">
        <v>0</v>
      </c>
      <c r="X50" s="3">
        <v>0</v>
      </c>
      <c r="Y50" s="3">
        <v>551</v>
      </c>
      <c r="Z50" s="3">
        <v>-551</v>
      </c>
      <c r="AA50" s="3">
        <v>0</v>
      </c>
      <c r="AB50" s="3">
        <v>551</v>
      </c>
      <c r="AC50" s="3">
        <v>-551</v>
      </c>
    </row>
    <row r="51" spans="1:29" ht="11.25">
      <c r="A51" s="7">
        <v>50</v>
      </c>
      <c r="B51" s="64">
        <v>2014</v>
      </c>
      <c r="C51" s="6">
        <v>41940</v>
      </c>
      <c r="D51" s="6">
        <v>41940</v>
      </c>
      <c r="E51" s="7">
        <v>0</v>
      </c>
      <c r="F51" s="6">
        <v>41940</v>
      </c>
      <c r="G51" s="2" t="s">
        <v>678</v>
      </c>
      <c r="H51" s="62" t="s">
        <v>636</v>
      </c>
      <c r="I51" s="2" t="s">
        <v>680</v>
      </c>
      <c r="J51" s="7" t="s">
        <v>91</v>
      </c>
      <c r="M51" s="4">
        <v>111100</v>
      </c>
      <c r="N51" s="99">
        <v>111</v>
      </c>
      <c r="O51" s="7">
        <v>1</v>
      </c>
      <c r="P51" s="2" t="s">
        <v>148</v>
      </c>
      <c r="Q51" s="7" t="s">
        <v>638</v>
      </c>
      <c r="S51" s="3">
        <v>500</v>
      </c>
      <c r="T51" s="2" t="s">
        <v>670</v>
      </c>
      <c r="U51" s="3">
        <v>0</v>
      </c>
      <c r="V51" s="3">
        <v>0</v>
      </c>
      <c r="W51" s="3">
        <v>0</v>
      </c>
      <c r="X51" s="3">
        <v>500</v>
      </c>
      <c r="Y51" s="3">
        <v>0</v>
      </c>
      <c r="Z51" s="3">
        <v>500</v>
      </c>
      <c r="AA51" s="3">
        <v>500</v>
      </c>
      <c r="AB51" s="3">
        <v>0</v>
      </c>
      <c r="AC51" s="3">
        <v>500</v>
      </c>
    </row>
    <row r="52" spans="1:29" ht="11.25">
      <c r="A52" s="7">
        <v>51</v>
      </c>
      <c r="B52" s="64">
        <v>2014</v>
      </c>
      <c r="C52" s="6">
        <v>41940</v>
      </c>
      <c r="D52" s="6">
        <v>41940</v>
      </c>
      <c r="E52" s="7">
        <v>0</v>
      </c>
      <c r="F52" s="6">
        <v>41940</v>
      </c>
      <c r="G52" s="2" t="s">
        <v>678</v>
      </c>
      <c r="H52" s="62" t="s">
        <v>636</v>
      </c>
      <c r="I52" s="2" t="s">
        <v>681</v>
      </c>
      <c r="J52" s="7" t="s">
        <v>91</v>
      </c>
      <c r="M52" s="4">
        <v>355100</v>
      </c>
      <c r="N52" s="99">
        <v>355</v>
      </c>
      <c r="O52" s="7">
        <v>3</v>
      </c>
      <c r="P52" s="2" t="s">
        <v>251</v>
      </c>
      <c r="Q52" s="7" t="s">
        <v>9</v>
      </c>
      <c r="S52" s="3">
        <v>500</v>
      </c>
      <c r="T52" s="2" t="s">
        <v>604</v>
      </c>
      <c r="U52" s="3">
        <v>0</v>
      </c>
      <c r="V52" s="3">
        <v>0</v>
      </c>
      <c r="W52" s="3">
        <v>0</v>
      </c>
      <c r="X52" s="3">
        <v>0</v>
      </c>
      <c r="Y52" s="3">
        <v>500</v>
      </c>
      <c r="Z52" s="3">
        <v>-500</v>
      </c>
      <c r="AA52" s="3">
        <v>0</v>
      </c>
      <c r="AB52" s="3">
        <v>500</v>
      </c>
      <c r="AC52" s="3">
        <v>-500</v>
      </c>
    </row>
    <row r="53" spans="1:29" ht="11.25">
      <c r="A53" s="7">
        <v>52</v>
      </c>
      <c r="B53" s="64">
        <v>2014</v>
      </c>
      <c r="C53" s="6">
        <v>41942</v>
      </c>
      <c r="D53" s="6">
        <v>41942</v>
      </c>
      <c r="E53" s="7">
        <v>0</v>
      </c>
      <c r="F53" s="6">
        <v>41942</v>
      </c>
      <c r="G53" s="2" t="s">
        <v>682</v>
      </c>
      <c r="H53" s="62" t="s">
        <v>636</v>
      </c>
      <c r="I53" s="2" t="s">
        <v>639</v>
      </c>
      <c r="J53" s="7" t="s">
        <v>91</v>
      </c>
      <c r="M53" s="4">
        <v>113100</v>
      </c>
      <c r="N53" s="99">
        <v>113</v>
      </c>
      <c r="O53" s="7">
        <v>1</v>
      </c>
      <c r="P53" s="2" t="s">
        <v>152</v>
      </c>
      <c r="Q53" s="7" t="s">
        <v>638</v>
      </c>
      <c r="S53" s="3">
        <v>550</v>
      </c>
      <c r="T53" s="2" t="s">
        <v>603</v>
      </c>
      <c r="U53" s="3">
        <v>0</v>
      </c>
      <c r="V53" s="3">
        <v>0</v>
      </c>
      <c r="W53" s="3">
        <v>0</v>
      </c>
      <c r="X53" s="3">
        <v>550</v>
      </c>
      <c r="Y53" s="3">
        <v>0</v>
      </c>
      <c r="Z53" s="3">
        <v>550</v>
      </c>
      <c r="AA53" s="3">
        <v>550</v>
      </c>
      <c r="AB53" s="3">
        <v>0</v>
      </c>
      <c r="AC53" s="3">
        <v>550</v>
      </c>
    </row>
    <row r="54" spans="1:29" ht="11.25">
      <c r="A54" s="7">
        <v>53</v>
      </c>
      <c r="B54" s="64">
        <v>2014</v>
      </c>
      <c r="C54" s="6">
        <v>41942</v>
      </c>
      <c r="D54" s="6">
        <v>41942</v>
      </c>
      <c r="E54" s="7">
        <v>0</v>
      </c>
      <c r="F54" s="6">
        <v>41942</v>
      </c>
      <c r="G54" s="2" t="s">
        <v>682</v>
      </c>
      <c r="H54" s="62" t="s">
        <v>636</v>
      </c>
      <c r="I54" s="2" t="s">
        <v>683</v>
      </c>
      <c r="J54" s="7" t="s">
        <v>91</v>
      </c>
      <c r="M54" s="4">
        <v>321100</v>
      </c>
      <c r="N54" s="99">
        <v>321</v>
      </c>
      <c r="O54" s="7">
        <v>3</v>
      </c>
      <c r="P54" s="2" t="s">
        <v>232</v>
      </c>
      <c r="Q54" s="7" t="s">
        <v>9</v>
      </c>
      <c r="S54" s="3">
        <v>550</v>
      </c>
      <c r="T54" s="2" t="s">
        <v>604</v>
      </c>
      <c r="U54" s="3">
        <v>0</v>
      </c>
      <c r="V54" s="3">
        <v>0</v>
      </c>
      <c r="W54" s="3">
        <v>0</v>
      </c>
      <c r="X54" s="3">
        <v>0</v>
      </c>
      <c r="Y54" s="3">
        <v>550</v>
      </c>
      <c r="Z54" s="3">
        <v>-550</v>
      </c>
      <c r="AA54" s="3">
        <v>0</v>
      </c>
      <c r="AB54" s="3">
        <v>550</v>
      </c>
      <c r="AC54" s="3">
        <v>-550</v>
      </c>
    </row>
    <row r="55" spans="1:29" ht="11.25">
      <c r="A55" s="7">
        <v>54</v>
      </c>
      <c r="B55" s="64">
        <v>2014</v>
      </c>
      <c r="C55" s="6">
        <v>41948</v>
      </c>
      <c r="D55" s="6">
        <v>41948</v>
      </c>
      <c r="E55" s="7">
        <v>0</v>
      </c>
      <c r="F55" s="6">
        <v>41948</v>
      </c>
      <c r="G55" s="2" t="s">
        <v>682</v>
      </c>
      <c r="H55" s="62" t="s">
        <v>636</v>
      </c>
      <c r="I55" s="2" t="s">
        <v>646</v>
      </c>
      <c r="J55" s="7" t="s">
        <v>91</v>
      </c>
      <c r="M55" s="4">
        <v>113100</v>
      </c>
      <c r="N55" s="99">
        <v>113</v>
      </c>
      <c r="O55" s="7">
        <v>1</v>
      </c>
      <c r="P55" s="2" t="s">
        <v>152</v>
      </c>
      <c r="Q55" s="7" t="s">
        <v>9</v>
      </c>
      <c r="S55" s="3">
        <v>550</v>
      </c>
      <c r="T55" s="2" t="s">
        <v>603</v>
      </c>
      <c r="U55" s="3">
        <v>0</v>
      </c>
      <c r="V55" s="3">
        <v>0</v>
      </c>
      <c r="W55" s="3">
        <v>0</v>
      </c>
      <c r="X55" s="3">
        <v>0</v>
      </c>
      <c r="Y55" s="3">
        <v>550</v>
      </c>
      <c r="Z55" s="3">
        <v>-550</v>
      </c>
      <c r="AA55" s="3">
        <v>0</v>
      </c>
      <c r="AB55" s="3">
        <v>550</v>
      </c>
      <c r="AC55" s="3">
        <v>-550</v>
      </c>
    </row>
    <row r="56" spans="1:29" ht="11.25">
      <c r="A56" s="7">
        <v>55</v>
      </c>
      <c r="B56" s="64">
        <v>2014</v>
      </c>
      <c r="C56" s="6">
        <v>41948</v>
      </c>
      <c r="D56" s="6">
        <v>41948</v>
      </c>
      <c r="E56" s="7">
        <v>0</v>
      </c>
      <c r="F56" s="6">
        <v>41948</v>
      </c>
      <c r="G56" s="2" t="s">
        <v>684</v>
      </c>
      <c r="H56" s="62" t="s">
        <v>636</v>
      </c>
      <c r="I56" s="2" t="s">
        <v>685</v>
      </c>
      <c r="J56" s="7" t="s">
        <v>91</v>
      </c>
      <c r="M56" s="4">
        <v>111100</v>
      </c>
      <c r="N56" s="99">
        <v>111</v>
      </c>
      <c r="O56" s="7">
        <v>1</v>
      </c>
      <c r="P56" s="2" t="s">
        <v>148</v>
      </c>
      <c r="Q56" s="7" t="s">
        <v>638</v>
      </c>
      <c r="S56" s="3">
        <v>550</v>
      </c>
      <c r="T56" s="2" t="s">
        <v>670</v>
      </c>
      <c r="U56" s="3">
        <v>0</v>
      </c>
      <c r="V56" s="3">
        <v>0</v>
      </c>
      <c r="W56" s="3">
        <v>0</v>
      </c>
      <c r="X56" s="3">
        <v>550</v>
      </c>
      <c r="Y56" s="3">
        <v>0</v>
      </c>
      <c r="Z56" s="3">
        <v>550</v>
      </c>
      <c r="AA56" s="3">
        <v>550</v>
      </c>
      <c r="AB56" s="3">
        <v>0</v>
      </c>
      <c r="AC56" s="3">
        <v>550</v>
      </c>
    </row>
    <row r="57" spans="1:29" ht="11.25">
      <c r="A57" s="7">
        <v>56</v>
      </c>
      <c r="B57" s="64">
        <v>2014</v>
      </c>
      <c r="C57" s="6">
        <v>41948</v>
      </c>
      <c r="D57" s="6">
        <v>41948</v>
      </c>
      <c r="E57" s="7">
        <v>0</v>
      </c>
      <c r="F57" s="6">
        <v>41948</v>
      </c>
      <c r="G57" s="2" t="s">
        <v>684</v>
      </c>
      <c r="H57" s="62" t="s">
        <v>636</v>
      </c>
      <c r="I57" s="2" t="s">
        <v>685</v>
      </c>
      <c r="J57" s="7" t="s">
        <v>91</v>
      </c>
      <c r="M57" s="4">
        <v>111100</v>
      </c>
      <c r="N57" s="99">
        <v>111</v>
      </c>
      <c r="O57" s="7">
        <v>1</v>
      </c>
      <c r="P57" s="2" t="s">
        <v>148</v>
      </c>
      <c r="Q57" s="7" t="s">
        <v>9</v>
      </c>
      <c r="S57" s="3">
        <v>50</v>
      </c>
      <c r="T57" s="2" t="s">
        <v>670</v>
      </c>
      <c r="U57" s="3">
        <v>0</v>
      </c>
      <c r="V57" s="3">
        <v>0</v>
      </c>
      <c r="W57" s="3">
        <v>0</v>
      </c>
      <c r="X57" s="3">
        <v>0</v>
      </c>
      <c r="Y57" s="3">
        <v>50</v>
      </c>
      <c r="Z57" s="3">
        <v>-50</v>
      </c>
      <c r="AA57" s="3">
        <v>0</v>
      </c>
      <c r="AB57" s="3">
        <v>50</v>
      </c>
      <c r="AC57" s="3">
        <v>-50</v>
      </c>
    </row>
    <row r="58" spans="1:29" ht="11.25">
      <c r="A58" s="7">
        <v>57</v>
      </c>
      <c r="B58" s="64">
        <v>2014</v>
      </c>
      <c r="C58" s="6">
        <v>41948</v>
      </c>
      <c r="D58" s="6">
        <v>41948</v>
      </c>
      <c r="E58" s="7">
        <v>0</v>
      </c>
      <c r="F58" s="6">
        <v>41948</v>
      </c>
      <c r="G58" s="2" t="s">
        <v>684</v>
      </c>
      <c r="H58" s="62" t="s">
        <v>636</v>
      </c>
      <c r="I58" s="2" t="s">
        <v>686</v>
      </c>
      <c r="J58" s="7" t="s">
        <v>91</v>
      </c>
      <c r="M58" s="4">
        <v>425100</v>
      </c>
      <c r="N58" s="99">
        <v>425</v>
      </c>
      <c r="O58" s="7">
        <v>4</v>
      </c>
      <c r="P58" s="2" t="s">
        <v>274</v>
      </c>
      <c r="Q58" s="7" t="s">
        <v>638</v>
      </c>
      <c r="S58" s="3">
        <v>50</v>
      </c>
      <c r="T58" s="2" t="s">
        <v>604</v>
      </c>
      <c r="U58" s="3">
        <v>0</v>
      </c>
      <c r="V58" s="3">
        <v>0</v>
      </c>
      <c r="W58" s="3">
        <v>0</v>
      </c>
      <c r="X58" s="3">
        <v>50</v>
      </c>
      <c r="Y58" s="3">
        <v>0</v>
      </c>
      <c r="Z58" s="3">
        <v>50</v>
      </c>
      <c r="AA58" s="3">
        <v>50</v>
      </c>
      <c r="AB58" s="3">
        <v>0</v>
      </c>
      <c r="AC58" s="3">
        <v>50</v>
      </c>
    </row>
    <row r="59" spans="1:29" ht="11.25">
      <c r="A59" s="7">
        <v>58</v>
      </c>
      <c r="B59" s="64">
        <v>2014</v>
      </c>
      <c r="C59" s="6">
        <v>41954</v>
      </c>
      <c r="D59" s="6">
        <v>41954</v>
      </c>
      <c r="E59" s="7">
        <v>0</v>
      </c>
      <c r="F59" s="6">
        <v>41954</v>
      </c>
      <c r="G59" s="2" t="s">
        <v>687</v>
      </c>
      <c r="H59" s="62" t="s">
        <v>636</v>
      </c>
      <c r="I59" s="2" t="s">
        <v>686</v>
      </c>
      <c r="J59" s="7" t="s">
        <v>91</v>
      </c>
      <c r="M59" s="4">
        <v>426100</v>
      </c>
      <c r="N59" s="99">
        <v>426</v>
      </c>
      <c r="O59" s="7">
        <v>4</v>
      </c>
      <c r="P59" s="2" t="s">
        <v>283</v>
      </c>
      <c r="Q59" s="7" t="s">
        <v>638</v>
      </c>
      <c r="S59" s="3">
        <v>70</v>
      </c>
      <c r="T59" s="2" t="s">
        <v>604</v>
      </c>
      <c r="U59" s="3">
        <v>0</v>
      </c>
      <c r="V59" s="3">
        <v>0</v>
      </c>
      <c r="W59" s="3">
        <v>0</v>
      </c>
      <c r="X59" s="3">
        <v>70</v>
      </c>
      <c r="Y59" s="3">
        <v>0</v>
      </c>
      <c r="Z59" s="3">
        <v>70</v>
      </c>
      <c r="AA59" s="3">
        <v>70</v>
      </c>
      <c r="AB59" s="3">
        <v>0</v>
      </c>
      <c r="AC59" s="3">
        <v>70</v>
      </c>
    </row>
    <row r="60" spans="1:29" ht="11.25">
      <c r="A60" s="7">
        <v>59</v>
      </c>
      <c r="B60" s="64">
        <v>2014</v>
      </c>
      <c r="C60" s="6">
        <v>41954</v>
      </c>
      <c r="D60" s="6">
        <v>41954</v>
      </c>
      <c r="E60" s="7">
        <v>0</v>
      </c>
      <c r="F60" s="6">
        <v>41954</v>
      </c>
      <c r="G60" s="2" t="s">
        <v>687</v>
      </c>
      <c r="H60" s="62" t="s">
        <v>636</v>
      </c>
      <c r="I60" s="2" t="s">
        <v>688</v>
      </c>
      <c r="J60" s="7" t="s">
        <v>91</v>
      </c>
      <c r="M60" s="4">
        <v>111100</v>
      </c>
      <c r="N60" s="99">
        <v>111</v>
      </c>
      <c r="O60" s="7">
        <v>1</v>
      </c>
      <c r="P60" s="2" t="s">
        <v>148</v>
      </c>
      <c r="Q60" s="7" t="s">
        <v>9</v>
      </c>
      <c r="S60" s="3">
        <v>70</v>
      </c>
      <c r="T60" s="2" t="s">
        <v>670</v>
      </c>
      <c r="U60" s="3">
        <v>0</v>
      </c>
      <c r="V60" s="3">
        <v>0</v>
      </c>
      <c r="W60" s="3">
        <v>0</v>
      </c>
      <c r="X60" s="3">
        <v>0</v>
      </c>
      <c r="Y60" s="3">
        <v>70</v>
      </c>
      <c r="Z60" s="3">
        <v>-70</v>
      </c>
      <c r="AA60" s="3">
        <v>0</v>
      </c>
      <c r="AB60" s="3">
        <v>70</v>
      </c>
      <c r="AC60" s="3">
        <v>-70</v>
      </c>
    </row>
    <row r="61" spans="1:29" ht="11.25">
      <c r="A61" s="7">
        <v>60</v>
      </c>
      <c r="B61" s="64">
        <v>2014</v>
      </c>
      <c r="C61" s="6">
        <v>41957</v>
      </c>
      <c r="D61" s="6">
        <v>41957</v>
      </c>
      <c r="E61" s="7">
        <v>0</v>
      </c>
      <c r="F61" s="6">
        <v>41957</v>
      </c>
      <c r="G61" s="2" t="s">
        <v>689</v>
      </c>
      <c r="H61" s="62" t="s">
        <v>636</v>
      </c>
      <c r="I61" s="2" t="s">
        <v>688</v>
      </c>
      <c r="J61" s="7" t="s">
        <v>91</v>
      </c>
      <c r="M61" s="4">
        <v>111100</v>
      </c>
      <c r="N61" s="99">
        <v>111</v>
      </c>
      <c r="O61" s="7">
        <v>1</v>
      </c>
      <c r="P61" s="2" t="s">
        <v>148</v>
      </c>
      <c r="Q61" s="7" t="s">
        <v>9</v>
      </c>
      <c r="S61" s="3">
        <v>376.55</v>
      </c>
      <c r="T61" s="2" t="s">
        <v>670</v>
      </c>
      <c r="U61" s="3">
        <v>0</v>
      </c>
      <c r="V61" s="3">
        <v>0</v>
      </c>
      <c r="W61" s="3">
        <v>0</v>
      </c>
      <c r="X61" s="3">
        <v>0</v>
      </c>
      <c r="Y61" s="3">
        <v>376.55</v>
      </c>
      <c r="Z61" s="3">
        <v>-376.55</v>
      </c>
      <c r="AA61" s="3">
        <v>0</v>
      </c>
      <c r="AB61" s="3">
        <v>376.55</v>
      </c>
      <c r="AC61" s="3">
        <v>-376.55</v>
      </c>
    </row>
    <row r="62" spans="1:29" ht="11.25">
      <c r="A62" s="7">
        <v>61</v>
      </c>
      <c r="B62" s="64">
        <v>2014</v>
      </c>
      <c r="C62" s="6">
        <v>41957</v>
      </c>
      <c r="D62" s="6">
        <v>41957</v>
      </c>
      <c r="E62" s="7">
        <v>0</v>
      </c>
      <c r="F62" s="6">
        <v>41957</v>
      </c>
      <c r="G62" s="2" t="s">
        <v>690</v>
      </c>
      <c r="H62" s="62" t="s">
        <v>636</v>
      </c>
      <c r="I62" s="2" t="s">
        <v>691</v>
      </c>
      <c r="J62" s="7" t="s">
        <v>91</v>
      </c>
      <c r="M62" s="4">
        <v>443100</v>
      </c>
      <c r="N62" s="99">
        <v>443</v>
      </c>
      <c r="O62" s="7">
        <v>4</v>
      </c>
      <c r="P62" s="2" t="s">
        <v>296</v>
      </c>
      <c r="Q62" s="7" t="s">
        <v>638</v>
      </c>
      <c r="S62" s="3">
        <v>376.55</v>
      </c>
      <c r="T62" s="2" t="s">
        <v>604</v>
      </c>
      <c r="U62" s="3">
        <v>0</v>
      </c>
      <c r="V62" s="3">
        <v>0</v>
      </c>
      <c r="W62" s="3">
        <v>0</v>
      </c>
      <c r="X62" s="3">
        <v>376.55</v>
      </c>
      <c r="Y62" s="3">
        <v>0</v>
      </c>
      <c r="Z62" s="3">
        <v>376.55</v>
      </c>
      <c r="AA62" s="3">
        <v>376.55</v>
      </c>
      <c r="AB62" s="3">
        <v>0</v>
      </c>
      <c r="AC62" s="3">
        <v>376.55</v>
      </c>
    </row>
    <row r="63" spans="1:29" ht="11.25">
      <c r="A63" s="7">
        <v>62</v>
      </c>
      <c r="B63" s="64">
        <v>2014</v>
      </c>
      <c r="C63" s="6">
        <v>41962</v>
      </c>
      <c r="D63" s="6">
        <v>41962</v>
      </c>
      <c r="E63" s="7">
        <v>0</v>
      </c>
      <c r="F63" s="6">
        <v>41962</v>
      </c>
      <c r="G63" s="2" t="s">
        <v>690</v>
      </c>
      <c r="H63" s="62" t="s">
        <v>636</v>
      </c>
      <c r="I63" s="2" t="s">
        <v>692</v>
      </c>
      <c r="J63" s="7" t="s">
        <v>91</v>
      </c>
      <c r="M63" s="4">
        <v>429500</v>
      </c>
      <c r="N63" s="99">
        <v>429</v>
      </c>
      <c r="O63" s="7">
        <v>4</v>
      </c>
      <c r="P63" s="2" t="s">
        <v>290</v>
      </c>
      <c r="Q63" s="7" t="s">
        <v>638</v>
      </c>
      <c r="S63" s="3">
        <v>151.16</v>
      </c>
      <c r="T63" s="2" t="s">
        <v>604</v>
      </c>
      <c r="U63" s="3">
        <v>0</v>
      </c>
      <c r="V63" s="3">
        <v>0</v>
      </c>
      <c r="W63" s="3">
        <v>0</v>
      </c>
      <c r="X63" s="3">
        <v>151.16</v>
      </c>
      <c r="Y63" s="3">
        <v>0</v>
      </c>
      <c r="Z63" s="3">
        <v>151.16</v>
      </c>
      <c r="AA63" s="3">
        <v>151.16</v>
      </c>
      <c r="AB63" s="3">
        <v>0</v>
      </c>
      <c r="AC63" s="3">
        <v>151.16</v>
      </c>
    </row>
    <row r="64" spans="1:29" ht="11.25">
      <c r="A64" s="7">
        <v>63</v>
      </c>
      <c r="B64" s="64">
        <v>2014</v>
      </c>
      <c r="C64" s="6">
        <v>41962</v>
      </c>
      <c r="D64" s="6">
        <v>41962</v>
      </c>
      <c r="E64" s="7">
        <v>0</v>
      </c>
      <c r="F64" s="6">
        <v>41962</v>
      </c>
      <c r="G64" s="2" t="s">
        <v>693</v>
      </c>
      <c r="H64" s="62" t="s">
        <v>636</v>
      </c>
      <c r="I64" s="2" t="s">
        <v>694</v>
      </c>
      <c r="J64" s="7" t="s">
        <v>91</v>
      </c>
      <c r="M64" s="4">
        <v>111100</v>
      </c>
      <c r="N64" s="99">
        <v>111</v>
      </c>
      <c r="O64" s="7">
        <v>1</v>
      </c>
      <c r="P64" s="2" t="s">
        <v>148</v>
      </c>
      <c r="Q64" s="7" t="s">
        <v>9</v>
      </c>
      <c r="S64" s="3">
        <v>151.16</v>
      </c>
      <c r="T64" s="2" t="s">
        <v>670</v>
      </c>
      <c r="U64" s="3">
        <v>0</v>
      </c>
      <c r="V64" s="3">
        <v>0</v>
      </c>
      <c r="W64" s="3">
        <v>0</v>
      </c>
      <c r="X64" s="3">
        <v>0</v>
      </c>
      <c r="Y64" s="3">
        <v>151.16</v>
      </c>
      <c r="Z64" s="3">
        <v>-151.16</v>
      </c>
      <c r="AA64" s="3">
        <v>0</v>
      </c>
      <c r="AB64" s="3">
        <v>151.16</v>
      </c>
      <c r="AC64" s="3">
        <v>-151.16</v>
      </c>
    </row>
    <row r="65" spans="1:29" ht="11.25">
      <c r="A65" s="7">
        <v>64</v>
      </c>
      <c r="B65" s="64">
        <v>2014</v>
      </c>
      <c r="C65" s="6">
        <v>41969</v>
      </c>
      <c r="D65" s="6">
        <v>41969</v>
      </c>
      <c r="E65" s="7">
        <v>0</v>
      </c>
      <c r="F65" s="6">
        <v>41969</v>
      </c>
      <c r="G65" s="2" t="s">
        <v>695</v>
      </c>
      <c r="H65" s="62" t="s">
        <v>636</v>
      </c>
      <c r="I65" s="2" t="s">
        <v>694</v>
      </c>
      <c r="J65" s="7" t="s">
        <v>91</v>
      </c>
      <c r="M65" s="4">
        <v>111100</v>
      </c>
      <c r="N65" s="99">
        <v>111</v>
      </c>
      <c r="O65" s="7">
        <v>1</v>
      </c>
      <c r="P65" s="2" t="s">
        <v>148</v>
      </c>
      <c r="Q65" s="7" t="s">
        <v>9</v>
      </c>
      <c r="S65" s="3">
        <v>247.1</v>
      </c>
      <c r="T65" s="2" t="s">
        <v>670</v>
      </c>
      <c r="U65" s="3">
        <v>0</v>
      </c>
      <c r="V65" s="3">
        <v>0</v>
      </c>
      <c r="W65" s="3">
        <v>0</v>
      </c>
      <c r="X65" s="3">
        <v>0</v>
      </c>
      <c r="Y65" s="3">
        <v>247.1</v>
      </c>
      <c r="Z65" s="3">
        <v>-247.1</v>
      </c>
      <c r="AA65" s="3">
        <v>0</v>
      </c>
      <c r="AB65" s="3">
        <v>247.1</v>
      </c>
      <c r="AC65" s="3">
        <v>-247.1</v>
      </c>
    </row>
    <row r="66" spans="1:29" ht="11.25">
      <c r="A66" s="7">
        <v>65</v>
      </c>
      <c r="B66" s="64">
        <v>2014</v>
      </c>
      <c r="C66" s="6">
        <v>41969</v>
      </c>
      <c r="D66" s="6">
        <v>41969</v>
      </c>
      <c r="E66" s="7">
        <v>0</v>
      </c>
      <c r="F66" s="6">
        <v>41969</v>
      </c>
      <c r="G66" s="2" t="s">
        <v>696</v>
      </c>
      <c r="H66" s="62" t="s">
        <v>636</v>
      </c>
      <c r="I66" s="2" t="s">
        <v>697</v>
      </c>
      <c r="J66" s="7" t="s">
        <v>91</v>
      </c>
      <c r="M66" s="4">
        <v>429500</v>
      </c>
      <c r="N66" s="99">
        <v>429</v>
      </c>
      <c r="O66" s="7">
        <v>4</v>
      </c>
      <c r="P66" s="2" t="s">
        <v>290</v>
      </c>
      <c r="Q66" s="7" t="s">
        <v>638</v>
      </c>
      <c r="S66" s="3">
        <v>247.1</v>
      </c>
      <c r="T66" s="2" t="s">
        <v>604</v>
      </c>
      <c r="U66" s="3">
        <v>0</v>
      </c>
      <c r="V66" s="3">
        <v>0</v>
      </c>
      <c r="W66" s="3">
        <v>0</v>
      </c>
      <c r="X66" s="3">
        <v>247.1</v>
      </c>
      <c r="Y66" s="3">
        <v>0</v>
      </c>
      <c r="Z66" s="3">
        <v>247.1</v>
      </c>
      <c r="AA66" s="3">
        <v>247.1</v>
      </c>
      <c r="AB66" s="3">
        <v>0</v>
      </c>
      <c r="AC66" s="3">
        <v>247.1</v>
      </c>
    </row>
    <row r="67" spans="1:29" ht="11.25">
      <c r="A67" s="7">
        <v>66</v>
      </c>
      <c r="B67" s="64">
        <v>2014</v>
      </c>
      <c r="C67" s="6">
        <v>41976</v>
      </c>
      <c r="D67" s="6">
        <v>41976</v>
      </c>
      <c r="E67" s="7">
        <v>0</v>
      </c>
      <c r="F67" s="6">
        <v>41976</v>
      </c>
      <c r="G67" s="2" t="s">
        <v>682</v>
      </c>
      <c r="H67" s="62" t="s">
        <v>636</v>
      </c>
      <c r="I67" s="2" t="s">
        <v>639</v>
      </c>
      <c r="J67" s="7" t="s">
        <v>91</v>
      </c>
      <c r="M67" s="4">
        <v>113100</v>
      </c>
      <c r="N67" s="99">
        <v>113</v>
      </c>
      <c r="O67" s="7">
        <v>1</v>
      </c>
      <c r="P67" s="2" t="s">
        <v>152</v>
      </c>
      <c r="Q67" s="7" t="s">
        <v>638</v>
      </c>
      <c r="S67" s="3">
        <v>50</v>
      </c>
      <c r="T67" s="2" t="s">
        <v>603</v>
      </c>
      <c r="U67" s="3">
        <v>0</v>
      </c>
      <c r="V67" s="3">
        <v>0</v>
      </c>
      <c r="W67" s="3">
        <v>0</v>
      </c>
      <c r="X67" s="3">
        <v>50</v>
      </c>
      <c r="Y67" s="3">
        <v>0</v>
      </c>
      <c r="Z67" s="3">
        <v>50</v>
      </c>
      <c r="AA67" s="3">
        <v>50</v>
      </c>
      <c r="AB67" s="3">
        <v>0</v>
      </c>
      <c r="AC67" s="3">
        <v>50</v>
      </c>
    </row>
    <row r="68" spans="1:29" ht="11.25">
      <c r="A68" s="7">
        <v>67</v>
      </c>
      <c r="B68" s="64">
        <v>2014</v>
      </c>
      <c r="C68" s="6">
        <v>41976</v>
      </c>
      <c r="D68" s="6">
        <v>41976</v>
      </c>
      <c r="E68" s="7">
        <v>0</v>
      </c>
      <c r="F68" s="6">
        <v>41976</v>
      </c>
      <c r="G68" s="2" t="s">
        <v>682</v>
      </c>
      <c r="H68" s="62" t="s">
        <v>636</v>
      </c>
      <c r="I68" s="2" t="s">
        <v>698</v>
      </c>
      <c r="J68" s="7" t="s">
        <v>91</v>
      </c>
      <c r="M68" s="4">
        <v>321100</v>
      </c>
      <c r="N68" s="99">
        <v>321</v>
      </c>
      <c r="O68" s="7">
        <v>3</v>
      </c>
      <c r="P68" s="2" t="s">
        <v>232</v>
      </c>
      <c r="Q68" s="7" t="s">
        <v>9</v>
      </c>
      <c r="S68" s="3">
        <v>50</v>
      </c>
      <c r="T68" s="2" t="s">
        <v>604</v>
      </c>
      <c r="U68" s="3">
        <v>0</v>
      </c>
      <c r="V68" s="3">
        <v>0</v>
      </c>
      <c r="W68" s="3">
        <v>0</v>
      </c>
      <c r="X68" s="3">
        <v>0</v>
      </c>
      <c r="Y68" s="3">
        <v>50</v>
      </c>
      <c r="Z68" s="3">
        <v>-50</v>
      </c>
      <c r="AA68" s="3">
        <v>0</v>
      </c>
      <c r="AB68" s="3">
        <v>50</v>
      </c>
      <c r="AC68" s="3">
        <v>-50</v>
      </c>
    </row>
    <row r="69" spans="1:29" ht="11.25">
      <c r="A69" s="7">
        <v>68</v>
      </c>
      <c r="B69" s="64">
        <v>2014</v>
      </c>
      <c r="C69" s="6">
        <v>41978</v>
      </c>
      <c r="D69" s="6">
        <v>41978</v>
      </c>
      <c r="E69" s="7">
        <v>0</v>
      </c>
      <c r="F69" s="6">
        <v>41978</v>
      </c>
      <c r="G69" s="2" t="s">
        <v>699</v>
      </c>
      <c r="H69" s="62" t="s">
        <v>636</v>
      </c>
      <c r="I69" s="2" t="s">
        <v>700</v>
      </c>
      <c r="J69" s="7" t="s">
        <v>91</v>
      </c>
      <c r="M69" s="4">
        <v>111100</v>
      </c>
      <c r="N69" s="99">
        <v>111</v>
      </c>
      <c r="O69" s="7">
        <v>1</v>
      </c>
      <c r="P69" s="2" t="s">
        <v>148</v>
      </c>
      <c r="Q69" s="7" t="s">
        <v>9</v>
      </c>
      <c r="S69" s="3">
        <v>903.5</v>
      </c>
      <c r="T69" s="2" t="s">
        <v>670</v>
      </c>
      <c r="U69" s="3">
        <v>0</v>
      </c>
      <c r="V69" s="3">
        <v>0</v>
      </c>
      <c r="W69" s="3">
        <v>0</v>
      </c>
      <c r="X69" s="3">
        <v>0</v>
      </c>
      <c r="Y69" s="3">
        <v>903.5</v>
      </c>
      <c r="Z69" s="3">
        <v>-903.5</v>
      </c>
      <c r="AA69" s="3">
        <v>0</v>
      </c>
      <c r="AB69" s="3">
        <v>903.5</v>
      </c>
      <c r="AC69" s="3">
        <v>-903.5</v>
      </c>
    </row>
    <row r="70" spans="1:29" ht="11.25">
      <c r="A70" s="7">
        <v>69</v>
      </c>
      <c r="B70" s="64">
        <v>2014</v>
      </c>
      <c r="C70" s="6">
        <v>41978</v>
      </c>
      <c r="D70" s="6">
        <v>41978</v>
      </c>
      <c r="E70" s="7">
        <v>0</v>
      </c>
      <c r="F70" s="6">
        <v>41978</v>
      </c>
      <c r="G70" s="2" t="s">
        <v>699</v>
      </c>
      <c r="H70" s="62" t="s">
        <v>636</v>
      </c>
      <c r="I70" s="2" t="s">
        <v>701</v>
      </c>
      <c r="J70" s="7" t="s">
        <v>91</v>
      </c>
      <c r="M70" s="4">
        <v>426100</v>
      </c>
      <c r="N70" s="99">
        <v>426</v>
      </c>
      <c r="O70" s="7">
        <v>4</v>
      </c>
      <c r="P70" s="2" t="s">
        <v>283</v>
      </c>
      <c r="Q70" s="7" t="s">
        <v>638</v>
      </c>
      <c r="S70" s="3">
        <v>320</v>
      </c>
      <c r="T70" s="2" t="s">
        <v>604</v>
      </c>
      <c r="U70" s="3">
        <v>0</v>
      </c>
      <c r="V70" s="3">
        <v>0</v>
      </c>
      <c r="W70" s="3">
        <v>0</v>
      </c>
      <c r="X70" s="3">
        <v>320</v>
      </c>
      <c r="Y70" s="3">
        <v>0</v>
      </c>
      <c r="Z70" s="3">
        <v>320</v>
      </c>
      <c r="AA70" s="3">
        <v>320</v>
      </c>
      <c r="AB70" s="3">
        <v>0</v>
      </c>
      <c r="AC70" s="3">
        <v>320</v>
      </c>
    </row>
    <row r="71" spans="1:29" ht="11.25">
      <c r="A71" s="7">
        <v>70</v>
      </c>
      <c r="B71" s="64">
        <v>2014</v>
      </c>
      <c r="C71" s="6">
        <v>41978</v>
      </c>
      <c r="D71" s="6">
        <v>41978</v>
      </c>
      <c r="E71" s="7">
        <v>0</v>
      </c>
      <c r="F71" s="6">
        <v>41978</v>
      </c>
      <c r="G71" s="2" t="s">
        <v>699</v>
      </c>
      <c r="H71" s="62" t="s">
        <v>636</v>
      </c>
      <c r="I71" s="2" t="s">
        <v>702</v>
      </c>
      <c r="J71" s="7" t="s">
        <v>91</v>
      </c>
      <c r="M71" s="4">
        <v>426100</v>
      </c>
      <c r="N71" s="99">
        <v>426</v>
      </c>
      <c r="O71" s="7">
        <v>4</v>
      </c>
      <c r="P71" s="2" t="s">
        <v>283</v>
      </c>
      <c r="Q71" s="7" t="s">
        <v>638</v>
      </c>
      <c r="S71" s="3">
        <v>70</v>
      </c>
      <c r="T71" s="2" t="s">
        <v>604</v>
      </c>
      <c r="U71" s="3">
        <v>0</v>
      </c>
      <c r="V71" s="3">
        <v>0</v>
      </c>
      <c r="W71" s="3">
        <v>0</v>
      </c>
      <c r="X71" s="3">
        <v>70</v>
      </c>
      <c r="Y71" s="3">
        <v>0</v>
      </c>
      <c r="Z71" s="3">
        <v>70</v>
      </c>
      <c r="AA71" s="3">
        <v>70</v>
      </c>
      <c r="AB71" s="3">
        <v>0</v>
      </c>
      <c r="AC71" s="3">
        <v>70</v>
      </c>
    </row>
    <row r="72" spans="1:29" ht="11.25">
      <c r="A72" s="7">
        <v>71</v>
      </c>
      <c r="B72" s="64">
        <v>2014</v>
      </c>
      <c r="C72" s="6">
        <v>41978</v>
      </c>
      <c r="D72" s="6">
        <v>41978</v>
      </c>
      <c r="E72" s="7">
        <v>0</v>
      </c>
      <c r="F72" s="6">
        <v>41978</v>
      </c>
      <c r="G72" s="2" t="s">
        <v>699</v>
      </c>
      <c r="H72" s="62" t="s">
        <v>636</v>
      </c>
      <c r="I72" s="2" t="s">
        <v>703</v>
      </c>
      <c r="J72" s="7" t="s">
        <v>91</v>
      </c>
      <c r="M72" s="4">
        <v>426100</v>
      </c>
      <c r="N72" s="99">
        <v>426</v>
      </c>
      <c r="O72" s="7">
        <v>4</v>
      </c>
      <c r="P72" s="2" t="s">
        <v>283</v>
      </c>
      <c r="Q72" s="7" t="s">
        <v>638</v>
      </c>
      <c r="S72" s="3">
        <v>50</v>
      </c>
      <c r="T72" s="2" t="s">
        <v>604</v>
      </c>
      <c r="U72" s="3">
        <v>0</v>
      </c>
      <c r="V72" s="3">
        <v>0</v>
      </c>
      <c r="W72" s="3">
        <v>0</v>
      </c>
      <c r="X72" s="3">
        <v>50</v>
      </c>
      <c r="Y72" s="3">
        <v>0</v>
      </c>
      <c r="Z72" s="3">
        <v>50</v>
      </c>
      <c r="AA72" s="3">
        <v>50</v>
      </c>
      <c r="AB72" s="3">
        <v>0</v>
      </c>
      <c r="AC72" s="3">
        <v>50</v>
      </c>
    </row>
    <row r="73" spans="1:29" ht="11.25">
      <c r="A73" s="7">
        <v>72</v>
      </c>
      <c r="B73" s="64">
        <v>2014</v>
      </c>
      <c r="C73" s="6">
        <v>41978</v>
      </c>
      <c r="D73" s="6">
        <v>41978</v>
      </c>
      <c r="E73" s="7">
        <v>0</v>
      </c>
      <c r="F73" s="6">
        <v>41978</v>
      </c>
      <c r="G73" s="2" t="s">
        <v>699</v>
      </c>
      <c r="H73" s="62" t="s">
        <v>636</v>
      </c>
      <c r="I73" s="2" t="s">
        <v>704</v>
      </c>
      <c r="J73" s="7" t="s">
        <v>91</v>
      </c>
      <c r="M73" s="4">
        <v>429500</v>
      </c>
      <c r="N73" s="99">
        <v>429</v>
      </c>
      <c r="O73" s="7">
        <v>4</v>
      </c>
      <c r="P73" s="2" t="s">
        <v>290</v>
      </c>
      <c r="Q73" s="7" t="s">
        <v>638</v>
      </c>
      <c r="S73" s="3">
        <v>463.5</v>
      </c>
      <c r="T73" s="2" t="s">
        <v>604</v>
      </c>
      <c r="U73" s="3">
        <v>0</v>
      </c>
      <c r="V73" s="3">
        <v>0</v>
      </c>
      <c r="W73" s="3">
        <v>0</v>
      </c>
      <c r="X73" s="3">
        <v>463.5</v>
      </c>
      <c r="Y73" s="3">
        <v>0</v>
      </c>
      <c r="Z73" s="3">
        <v>463.5</v>
      </c>
      <c r="AA73" s="3">
        <v>463.5</v>
      </c>
      <c r="AB73" s="3">
        <v>0</v>
      </c>
      <c r="AC73" s="3">
        <v>463.5</v>
      </c>
    </row>
    <row r="74" spans="1:29" ht="11.25">
      <c r="A74" s="7">
        <v>73</v>
      </c>
      <c r="B74" s="64">
        <v>2014</v>
      </c>
      <c r="C74" s="6">
        <v>41981</v>
      </c>
      <c r="D74" s="6">
        <v>41981</v>
      </c>
      <c r="E74" s="7">
        <v>0</v>
      </c>
      <c r="F74" s="6">
        <v>41981</v>
      </c>
      <c r="G74" s="2" t="s">
        <v>705</v>
      </c>
      <c r="H74" s="62" t="s">
        <v>636</v>
      </c>
      <c r="I74" s="2" t="s">
        <v>700</v>
      </c>
      <c r="J74" s="7" t="s">
        <v>91</v>
      </c>
      <c r="M74" s="4">
        <v>111100</v>
      </c>
      <c r="N74" s="99">
        <v>111</v>
      </c>
      <c r="O74" s="7">
        <v>1</v>
      </c>
      <c r="P74" s="2" t="s">
        <v>148</v>
      </c>
      <c r="Q74" s="7" t="s">
        <v>9</v>
      </c>
      <c r="S74" s="3">
        <v>522.62</v>
      </c>
      <c r="T74" s="2" t="s">
        <v>670</v>
      </c>
      <c r="U74" s="3">
        <v>0</v>
      </c>
      <c r="V74" s="3">
        <v>0</v>
      </c>
      <c r="W74" s="3">
        <v>0</v>
      </c>
      <c r="X74" s="3">
        <v>0</v>
      </c>
      <c r="Y74" s="3">
        <v>522.62</v>
      </c>
      <c r="Z74" s="3">
        <v>-522.62</v>
      </c>
      <c r="AA74" s="3">
        <v>0</v>
      </c>
      <c r="AB74" s="3">
        <v>522.62</v>
      </c>
      <c r="AC74" s="3">
        <v>-522.62</v>
      </c>
    </row>
    <row r="75" spans="1:29" ht="11.25">
      <c r="A75" s="7">
        <v>74</v>
      </c>
      <c r="B75" s="64">
        <v>2014</v>
      </c>
      <c r="C75" s="6">
        <v>41981</v>
      </c>
      <c r="D75" s="6">
        <v>41981</v>
      </c>
      <c r="E75" s="7">
        <v>0</v>
      </c>
      <c r="F75" s="6">
        <v>41981</v>
      </c>
      <c r="G75" s="2" t="s">
        <v>705</v>
      </c>
      <c r="H75" s="62" t="s">
        <v>636</v>
      </c>
      <c r="I75" s="2" t="s">
        <v>706</v>
      </c>
      <c r="J75" s="7" t="s">
        <v>91</v>
      </c>
      <c r="M75" s="4">
        <v>429500</v>
      </c>
      <c r="N75" s="99">
        <v>429</v>
      </c>
      <c r="O75" s="7">
        <v>4</v>
      </c>
      <c r="P75" s="2" t="s">
        <v>290</v>
      </c>
      <c r="Q75" s="7" t="s">
        <v>638</v>
      </c>
      <c r="S75" s="3">
        <v>522.62</v>
      </c>
      <c r="T75" s="2" t="s">
        <v>604</v>
      </c>
      <c r="U75" s="3">
        <v>0</v>
      </c>
      <c r="V75" s="3">
        <v>0</v>
      </c>
      <c r="W75" s="3">
        <v>0</v>
      </c>
      <c r="X75" s="3">
        <v>522.62</v>
      </c>
      <c r="Y75" s="3">
        <v>0</v>
      </c>
      <c r="Z75" s="3">
        <v>522.62</v>
      </c>
      <c r="AA75" s="3">
        <v>522.62</v>
      </c>
      <c r="AB75" s="3">
        <v>0</v>
      </c>
      <c r="AC75" s="3">
        <v>522.62</v>
      </c>
    </row>
    <row r="76" spans="1:29" ht="11.25">
      <c r="A76" s="7">
        <v>75</v>
      </c>
      <c r="B76" s="64">
        <v>2014</v>
      </c>
      <c r="C76" s="6">
        <v>41985</v>
      </c>
      <c r="D76" s="6">
        <v>41985</v>
      </c>
      <c r="E76" s="7">
        <v>0</v>
      </c>
      <c r="F76" s="6">
        <v>41985</v>
      </c>
      <c r="G76" s="2" t="s">
        <v>682</v>
      </c>
      <c r="H76" s="62" t="s">
        <v>636</v>
      </c>
      <c r="I76" s="2" t="s">
        <v>639</v>
      </c>
      <c r="J76" s="7" t="s">
        <v>91</v>
      </c>
      <c r="M76" s="4">
        <v>113100</v>
      </c>
      <c r="N76" s="99">
        <v>113</v>
      </c>
      <c r="O76" s="7">
        <v>1</v>
      </c>
      <c r="P76" s="2" t="s">
        <v>152</v>
      </c>
      <c r="Q76" s="7" t="s">
        <v>9</v>
      </c>
      <c r="S76" s="3">
        <v>50</v>
      </c>
      <c r="T76" s="2" t="s">
        <v>603</v>
      </c>
      <c r="U76" s="3">
        <v>0</v>
      </c>
      <c r="V76" s="3">
        <v>0</v>
      </c>
      <c r="W76" s="3">
        <v>0</v>
      </c>
      <c r="X76" s="3">
        <v>0</v>
      </c>
      <c r="Y76" s="3">
        <v>50</v>
      </c>
      <c r="Z76" s="3">
        <v>-50</v>
      </c>
      <c r="AA76" s="3">
        <v>0</v>
      </c>
      <c r="AB76" s="3">
        <v>50</v>
      </c>
      <c r="AC76" s="3">
        <v>-50</v>
      </c>
    </row>
    <row r="77" spans="1:29" ht="11.25">
      <c r="A77" s="7">
        <v>76</v>
      </c>
      <c r="B77" s="64">
        <v>2014</v>
      </c>
      <c r="C77" s="6">
        <v>41985</v>
      </c>
      <c r="D77" s="6">
        <v>41985</v>
      </c>
      <c r="E77" s="7">
        <v>0</v>
      </c>
      <c r="F77" s="6">
        <v>41985</v>
      </c>
      <c r="G77" s="2" t="s">
        <v>707</v>
      </c>
      <c r="H77" s="62" t="s">
        <v>636</v>
      </c>
      <c r="I77" s="2" t="s">
        <v>675</v>
      </c>
      <c r="J77" s="7" t="s">
        <v>91</v>
      </c>
      <c r="M77" s="4">
        <v>111100</v>
      </c>
      <c r="N77" s="99">
        <v>111</v>
      </c>
      <c r="O77" s="7">
        <v>1</v>
      </c>
      <c r="P77" s="2" t="s">
        <v>148</v>
      </c>
      <c r="Q77" s="7" t="s">
        <v>638</v>
      </c>
      <c r="S77" s="3">
        <v>50</v>
      </c>
      <c r="T77" s="2" t="s">
        <v>670</v>
      </c>
      <c r="U77" s="3">
        <v>0</v>
      </c>
      <c r="V77" s="3">
        <v>0</v>
      </c>
      <c r="W77" s="3">
        <v>0</v>
      </c>
      <c r="X77" s="3">
        <v>50</v>
      </c>
      <c r="Y77" s="3">
        <v>0</v>
      </c>
      <c r="Z77" s="3">
        <v>50</v>
      </c>
      <c r="AA77" s="3">
        <v>50</v>
      </c>
      <c r="AB77" s="3">
        <v>0</v>
      </c>
      <c r="AC77" s="3">
        <v>50</v>
      </c>
    </row>
    <row r="78" spans="1:29" ht="11.25">
      <c r="A78" s="7">
        <v>77</v>
      </c>
      <c r="B78" s="64">
        <v>2014</v>
      </c>
      <c r="C78" s="6">
        <v>41985</v>
      </c>
      <c r="D78" s="6">
        <v>41985</v>
      </c>
      <c r="E78" s="7">
        <v>0</v>
      </c>
      <c r="F78" s="6">
        <v>41985</v>
      </c>
      <c r="G78" s="2" t="s">
        <v>707</v>
      </c>
      <c r="H78" s="62" t="s">
        <v>636</v>
      </c>
      <c r="I78" s="2" t="s">
        <v>675</v>
      </c>
      <c r="J78" s="7" t="s">
        <v>91</v>
      </c>
      <c r="M78" s="4">
        <v>111100</v>
      </c>
      <c r="N78" s="99">
        <v>111</v>
      </c>
      <c r="O78" s="7">
        <v>1</v>
      </c>
      <c r="P78" s="2" t="s">
        <v>148</v>
      </c>
      <c r="Q78" s="7" t="s">
        <v>9</v>
      </c>
      <c r="S78" s="3">
        <v>479.7</v>
      </c>
      <c r="T78" s="2" t="s">
        <v>670</v>
      </c>
      <c r="U78" s="3">
        <v>0</v>
      </c>
      <c r="V78" s="3">
        <v>0</v>
      </c>
      <c r="W78" s="3">
        <v>0</v>
      </c>
      <c r="X78" s="3">
        <v>0</v>
      </c>
      <c r="Y78" s="3">
        <v>479.7</v>
      </c>
      <c r="Z78" s="3">
        <v>-479.7</v>
      </c>
      <c r="AA78" s="3">
        <v>0</v>
      </c>
      <c r="AB78" s="3">
        <v>479.7</v>
      </c>
      <c r="AC78" s="3">
        <v>-479.7</v>
      </c>
    </row>
    <row r="79" spans="1:29" ht="11.25">
      <c r="A79" s="7">
        <v>78</v>
      </c>
      <c r="B79" s="64">
        <v>2014</v>
      </c>
      <c r="C79" s="6">
        <v>41985</v>
      </c>
      <c r="D79" s="6">
        <v>41985</v>
      </c>
      <c r="E79" s="7">
        <v>0</v>
      </c>
      <c r="F79" s="6">
        <v>41985</v>
      </c>
      <c r="G79" s="2" t="s">
        <v>707</v>
      </c>
      <c r="H79" s="62" t="s">
        <v>636</v>
      </c>
      <c r="I79" s="2" t="s">
        <v>708</v>
      </c>
      <c r="J79" s="7" t="s">
        <v>91</v>
      </c>
      <c r="M79" s="4">
        <v>429500</v>
      </c>
      <c r="N79" s="99">
        <v>429</v>
      </c>
      <c r="O79" s="7">
        <v>4</v>
      </c>
      <c r="P79" s="2" t="s">
        <v>290</v>
      </c>
      <c r="Q79" s="7" t="s">
        <v>638</v>
      </c>
      <c r="S79" s="3">
        <v>100</v>
      </c>
      <c r="T79" s="2" t="s">
        <v>604</v>
      </c>
      <c r="U79" s="3">
        <v>0</v>
      </c>
      <c r="V79" s="3">
        <v>0</v>
      </c>
      <c r="W79" s="3">
        <v>0</v>
      </c>
      <c r="X79" s="3">
        <v>100</v>
      </c>
      <c r="Y79" s="3">
        <v>0</v>
      </c>
      <c r="Z79" s="3">
        <v>100</v>
      </c>
      <c r="AA79" s="3">
        <v>100</v>
      </c>
      <c r="AB79" s="3">
        <v>0</v>
      </c>
      <c r="AC79" s="3">
        <v>100</v>
      </c>
    </row>
    <row r="80" spans="1:29" ht="11.25">
      <c r="A80" s="7">
        <v>79</v>
      </c>
      <c r="B80" s="64">
        <v>2014</v>
      </c>
      <c r="C80" s="6">
        <v>41985</v>
      </c>
      <c r="D80" s="6">
        <v>41985</v>
      </c>
      <c r="E80" s="7">
        <v>0</v>
      </c>
      <c r="F80" s="6">
        <v>41985</v>
      </c>
      <c r="G80" s="2" t="s">
        <v>707</v>
      </c>
      <c r="H80" s="62" t="s">
        <v>636</v>
      </c>
      <c r="I80" s="2" t="s">
        <v>708</v>
      </c>
      <c r="J80" s="7" t="s">
        <v>91</v>
      </c>
      <c r="M80" s="4">
        <v>429500</v>
      </c>
      <c r="N80" s="99">
        <v>429</v>
      </c>
      <c r="O80" s="7">
        <v>4</v>
      </c>
      <c r="P80" s="2" t="s">
        <v>290</v>
      </c>
      <c r="Q80" s="7" t="s">
        <v>638</v>
      </c>
      <c r="S80" s="3">
        <v>235</v>
      </c>
      <c r="T80" s="2" t="s">
        <v>604</v>
      </c>
      <c r="U80" s="3">
        <v>0</v>
      </c>
      <c r="V80" s="3">
        <v>0</v>
      </c>
      <c r="W80" s="3">
        <v>0</v>
      </c>
      <c r="X80" s="3">
        <v>235</v>
      </c>
      <c r="Y80" s="3">
        <v>0</v>
      </c>
      <c r="Z80" s="3">
        <v>235</v>
      </c>
      <c r="AA80" s="3">
        <v>235</v>
      </c>
      <c r="AB80" s="3">
        <v>0</v>
      </c>
      <c r="AC80" s="3">
        <v>235</v>
      </c>
    </row>
    <row r="81" spans="1:29" ht="11.25">
      <c r="A81" s="7">
        <v>80</v>
      </c>
      <c r="B81" s="64">
        <v>2014</v>
      </c>
      <c r="C81" s="6">
        <v>41985</v>
      </c>
      <c r="D81" s="6">
        <v>41985</v>
      </c>
      <c r="E81" s="7">
        <v>0</v>
      </c>
      <c r="F81" s="6">
        <v>41985</v>
      </c>
      <c r="G81" s="2" t="s">
        <v>707</v>
      </c>
      <c r="H81" s="62" t="s">
        <v>636</v>
      </c>
      <c r="I81" s="2" t="s">
        <v>708</v>
      </c>
      <c r="J81" s="7" t="s">
        <v>91</v>
      </c>
      <c r="M81" s="4">
        <v>426100</v>
      </c>
      <c r="N81" s="99">
        <v>426</v>
      </c>
      <c r="O81" s="7">
        <v>4</v>
      </c>
      <c r="P81" s="2" t="s">
        <v>283</v>
      </c>
      <c r="Q81" s="7" t="s">
        <v>638</v>
      </c>
      <c r="S81" s="3">
        <v>86</v>
      </c>
      <c r="T81" s="2" t="s">
        <v>604</v>
      </c>
      <c r="U81" s="3">
        <v>0</v>
      </c>
      <c r="V81" s="3">
        <v>0</v>
      </c>
      <c r="W81" s="3">
        <v>0</v>
      </c>
      <c r="X81" s="3">
        <v>86</v>
      </c>
      <c r="Y81" s="3">
        <v>0</v>
      </c>
      <c r="Z81" s="3">
        <v>86</v>
      </c>
      <c r="AA81" s="3">
        <v>86</v>
      </c>
      <c r="AB81" s="3">
        <v>0</v>
      </c>
      <c r="AC81" s="3">
        <v>86</v>
      </c>
    </row>
    <row r="82" spans="1:29" ht="11.25">
      <c r="A82" s="7">
        <v>81</v>
      </c>
      <c r="B82" s="64">
        <v>2014</v>
      </c>
      <c r="C82" s="6">
        <v>41985</v>
      </c>
      <c r="D82" s="6">
        <v>41985</v>
      </c>
      <c r="E82" s="7">
        <v>0</v>
      </c>
      <c r="F82" s="6">
        <v>41985</v>
      </c>
      <c r="G82" s="2" t="s">
        <v>707</v>
      </c>
      <c r="H82" s="62" t="s">
        <v>636</v>
      </c>
      <c r="I82" s="2" t="s">
        <v>708</v>
      </c>
      <c r="J82" s="7" t="s">
        <v>91</v>
      </c>
      <c r="M82" s="4">
        <v>443100</v>
      </c>
      <c r="N82" s="99">
        <v>443</v>
      </c>
      <c r="O82" s="7">
        <v>4</v>
      </c>
      <c r="P82" s="2" t="s">
        <v>296</v>
      </c>
      <c r="Q82" s="7" t="s">
        <v>638</v>
      </c>
      <c r="S82" s="3">
        <v>58.7</v>
      </c>
      <c r="T82" s="2" t="s">
        <v>604</v>
      </c>
      <c r="U82" s="3">
        <v>0</v>
      </c>
      <c r="V82" s="3">
        <v>0</v>
      </c>
      <c r="W82" s="3">
        <v>0</v>
      </c>
      <c r="X82" s="3">
        <v>58.7</v>
      </c>
      <c r="Y82" s="3">
        <v>0</v>
      </c>
      <c r="Z82" s="3">
        <v>58.7</v>
      </c>
      <c r="AA82" s="3">
        <v>58.7</v>
      </c>
      <c r="AB82" s="3">
        <v>0</v>
      </c>
      <c r="AC82" s="3">
        <v>58.7</v>
      </c>
    </row>
    <row r="83" spans="1:29" ht="11.25">
      <c r="A83" s="7">
        <v>82</v>
      </c>
      <c r="B83" s="64">
        <v>2014</v>
      </c>
      <c r="C83" s="6">
        <v>41990</v>
      </c>
      <c r="D83" s="6">
        <v>41990</v>
      </c>
      <c r="E83" s="7">
        <v>0</v>
      </c>
      <c r="F83" s="6">
        <v>41990</v>
      </c>
      <c r="G83" s="2" t="s">
        <v>682</v>
      </c>
      <c r="H83" s="62" t="s">
        <v>636</v>
      </c>
      <c r="I83" s="2" t="s">
        <v>639</v>
      </c>
      <c r="J83" s="7" t="s">
        <v>91</v>
      </c>
      <c r="M83" s="4">
        <v>113100</v>
      </c>
      <c r="N83" s="99">
        <v>113</v>
      </c>
      <c r="O83" s="7">
        <v>1</v>
      </c>
      <c r="P83" s="2" t="s">
        <v>152</v>
      </c>
      <c r="Q83" s="7" t="s">
        <v>638</v>
      </c>
      <c r="S83" s="3">
        <v>6727.4</v>
      </c>
      <c r="T83" s="2" t="s">
        <v>603</v>
      </c>
      <c r="U83" s="3">
        <v>0</v>
      </c>
      <c r="V83" s="3">
        <v>0</v>
      </c>
      <c r="W83" s="3">
        <v>0</v>
      </c>
      <c r="X83" s="3">
        <v>6727.4</v>
      </c>
      <c r="Y83" s="3">
        <v>0</v>
      </c>
      <c r="Z83" s="3">
        <v>6727.4</v>
      </c>
      <c r="AA83" s="3">
        <v>6727.4</v>
      </c>
      <c r="AB83" s="3">
        <v>0</v>
      </c>
      <c r="AC83" s="3">
        <v>6727.4</v>
      </c>
    </row>
    <row r="84" spans="1:29" ht="11.25">
      <c r="A84" s="7">
        <v>83</v>
      </c>
      <c r="B84" s="64">
        <v>2014</v>
      </c>
      <c r="C84" s="6">
        <v>41990</v>
      </c>
      <c r="D84" s="6">
        <v>41990</v>
      </c>
      <c r="E84" s="7">
        <v>0</v>
      </c>
      <c r="F84" s="6">
        <v>41990</v>
      </c>
      <c r="G84" s="2" t="s">
        <v>682</v>
      </c>
      <c r="H84" s="62" t="s">
        <v>636</v>
      </c>
      <c r="I84" s="2" t="s">
        <v>709</v>
      </c>
      <c r="J84" s="7" t="s">
        <v>91</v>
      </c>
      <c r="M84" s="4">
        <v>355100</v>
      </c>
      <c r="N84" s="99">
        <v>355</v>
      </c>
      <c r="O84" s="7">
        <v>3</v>
      </c>
      <c r="P84" s="2" t="s">
        <v>251</v>
      </c>
      <c r="Q84" s="7" t="s">
        <v>9</v>
      </c>
      <c r="S84" s="3">
        <v>6727.4</v>
      </c>
      <c r="T84" s="2" t="s">
        <v>604</v>
      </c>
      <c r="U84" s="3">
        <v>0</v>
      </c>
      <c r="V84" s="3">
        <v>0</v>
      </c>
      <c r="W84" s="3">
        <v>0</v>
      </c>
      <c r="X84" s="3">
        <v>0</v>
      </c>
      <c r="Y84" s="3">
        <v>6727.4</v>
      </c>
      <c r="Z84" s="3">
        <v>-6727.4</v>
      </c>
      <c r="AA84" s="3">
        <v>0</v>
      </c>
      <c r="AB84" s="3">
        <v>6727.4</v>
      </c>
      <c r="AC84" s="3">
        <v>-6727.4</v>
      </c>
    </row>
    <row r="85" spans="1:29" ht="11.25">
      <c r="A85" s="7">
        <v>84</v>
      </c>
      <c r="B85" s="64">
        <v>2014</v>
      </c>
      <c r="C85" s="6">
        <v>41990</v>
      </c>
      <c r="D85" s="6">
        <v>41990</v>
      </c>
      <c r="E85" s="7">
        <v>0</v>
      </c>
      <c r="F85" s="6">
        <v>41990</v>
      </c>
      <c r="G85" s="2" t="s">
        <v>682</v>
      </c>
      <c r="H85" s="62" t="s">
        <v>636</v>
      </c>
      <c r="I85" s="2" t="s">
        <v>710</v>
      </c>
      <c r="J85" s="7" t="s">
        <v>91</v>
      </c>
      <c r="M85" s="4">
        <v>113100</v>
      </c>
      <c r="N85" s="99">
        <v>113</v>
      </c>
      <c r="O85" s="7">
        <v>1</v>
      </c>
      <c r="P85" s="2" t="s">
        <v>152</v>
      </c>
      <c r="Q85" s="7" t="s">
        <v>9</v>
      </c>
      <c r="S85" s="3">
        <v>6727.4</v>
      </c>
      <c r="T85" s="2" t="s">
        <v>603</v>
      </c>
      <c r="U85" s="3">
        <v>0</v>
      </c>
      <c r="V85" s="3">
        <v>0</v>
      </c>
      <c r="W85" s="3">
        <v>0</v>
      </c>
      <c r="X85" s="3">
        <v>0</v>
      </c>
      <c r="Y85" s="3">
        <v>6727.4</v>
      </c>
      <c r="Z85" s="3">
        <v>-6727.4</v>
      </c>
      <c r="AA85" s="3">
        <v>0</v>
      </c>
      <c r="AB85" s="3">
        <v>6727.4</v>
      </c>
      <c r="AC85" s="3">
        <v>-6727.4</v>
      </c>
    </row>
    <row r="86" spans="1:29" ht="11.25">
      <c r="A86" s="7">
        <v>85</v>
      </c>
      <c r="B86" s="64">
        <v>2014</v>
      </c>
      <c r="C86" s="6">
        <v>41990</v>
      </c>
      <c r="D86" s="6">
        <v>41990</v>
      </c>
      <c r="E86" s="7">
        <v>0</v>
      </c>
      <c r="F86" s="6">
        <v>41990</v>
      </c>
      <c r="G86" s="2" t="s">
        <v>711</v>
      </c>
      <c r="H86" s="62" t="s">
        <v>636</v>
      </c>
      <c r="I86" s="2" t="s">
        <v>712</v>
      </c>
      <c r="J86" s="7" t="s">
        <v>91</v>
      </c>
      <c r="M86" s="4">
        <v>111100</v>
      </c>
      <c r="N86" s="99">
        <v>111</v>
      </c>
      <c r="O86" s="7">
        <v>1</v>
      </c>
      <c r="P86" s="2" t="s">
        <v>148</v>
      </c>
      <c r="Q86" s="7" t="s">
        <v>638</v>
      </c>
      <c r="S86" s="3">
        <v>6727.4</v>
      </c>
      <c r="T86" s="2" t="s">
        <v>670</v>
      </c>
      <c r="U86" s="3">
        <v>0</v>
      </c>
      <c r="V86" s="3">
        <v>0</v>
      </c>
      <c r="W86" s="3">
        <v>0</v>
      </c>
      <c r="X86" s="3">
        <v>6727.4</v>
      </c>
      <c r="Y86" s="3">
        <v>0</v>
      </c>
      <c r="Z86" s="3">
        <v>6727.4</v>
      </c>
      <c r="AA86" s="3">
        <v>6727.4</v>
      </c>
      <c r="AB86" s="3">
        <v>0</v>
      </c>
      <c r="AC86" s="3">
        <v>6727.4</v>
      </c>
    </row>
    <row r="87" spans="1:29" ht="11.25">
      <c r="A87" s="7">
        <v>86</v>
      </c>
      <c r="B87" s="64">
        <v>2014</v>
      </c>
      <c r="C87" s="6">
        <v>41990</v>
      </c>
      <c r="D87" s="6">
        <v>41990</v>
      </c>
      <c r="E87" s="7">
        <v>0</v>
      </c>
      <c r="F87" s="6">
        <v>41990</v>
      </c>
      <c r="G87" s="2" t="s">
        <v>713</v>
      </c>
      <c r="H87" s="62" t="s">
        <v>636</v>
      </c>
      <c r="I87" s="2" t="s">
        <v>675</v>
      </c>
      <c r="J87" s="7" t="s">
        <v>91</v>
      </c>
      <c r="M87" s="4">
        <v>111100</v>
      </c>
      <c r="N87" s="99">
        <v>111</v>
      </c>
      <c r="O87" s="7">
        <v>1</v>
      </c>
      <c r="P87" s="2" t="s">
        <v>148</v>
      </c>
      <c r="Q87" s="7" t="s">
        <v>9</v>
      </c>
      <c r="S87" s="3">
        <v>79.5</v>
      </c>
      <c r="T87" s="2" t="s">
        <v>670</v>
      </c>
      <c r="U87" s="3">
        <v>0</v>
      </c>
      <c r="V87" s="3">
        <v>0</v>
      </c>
      <c r="W87" s="3">
        <v>0</v>
      </c>
      <c r="X87" s="3">
        <v>0</v>
      </c>
      <c r="Y87" s="3">
        <v>79.5</v>
      </c>
      <c r="Z87" s="3">
        <v>-79.5</v>
      </c>
      <c r="AA87" s="3">
        <v>0</v>
      </c>
      <c r="AB87" s="3">
        <v>79.5</v>
      </c>
      <c r="AC87" s="3">
        <v>-79.5</v>
      </c>
    </row>
    <row r="88" spans="1:29" ht="11.25">
      <c r="A88" s="7">
        <v>87</v>
      </c>
      <c r="B88" s="64">
        <v>2014</v>
      </c>
      <c r="C88" s="6">
        <v>41990</v>
      </c>
      <c r="D88" s="6">
        <v>41990</v>
      </c>
      <c r="E88" s="7">
        <v>0</v>
      </c>
      <c r="F88" s="6">
        <v>41990</v>
      </c>
      <c r="G88" s="2" t="s">
        <v>713</v>
      </c>
      <c r="H88" s="62" t="s">
        <v>636</v>
      </c>
      <c r="I88" s="2" t="s">
        <v>714</v>
      </c>
      <c r="J88" s="7" t="s">
        <v>91</v>
      </c>
      <c r="M88" s="4">
        <v>429500</v>
      </c>
      <c r="N88" s="99">
        <v>429</v>
      </c>
      <c r="O88" s="7">
        <v>4</v>
      </c>
      <c r="P88" s="2" t="s">
        <v>290</v>
      </c>
      <c r="Q88" s="7" t="s">
        <v>638</v>
      </c>
      <c r="S88" s="3">
        <v>79.5</v>
      </c>
      <c r="T88" s="2" t="s">
        <v>604</v>
      </c>
      <c r="U88" s="3">
        <v>0</v>
      </c>
      <c r="V88" s="3">
        <v>0</v>
      </c>
      <c r="W88" s="3">
        <v>0</v>
      </c>
      <c r="X88" s="3">
        <v>79.5</v>
      </c>
      <c r="Y88" s="3">
        <v>0</v>
      </c>
      <c r="Z88" s="3">
        <v>79.5</v>
      </c>
      <c r="AA88" s="3">
        <v>79.5</v>
      </c>
      <c r="AB88" s="3">
        <v>0</v>
      </c>
      <c r="AC88" s="3">
        <v>79.5</v>
      </c>
    </row>
    <row r="89" spans="1:29" ht="11.25">
      <c r="A89" s="7">
        <v>88</v>
      </c>
      <c r="B89" s="64">
        <v>2014</v>
      </c>
      <c r="C89" s="6">
        <v>42004</v>
      </c>
      <c r="D89" s="6">
        <v>42004</v>
      </c>
      <c r="E89" s="7">
        <v>0</v>
      </c>
      <c r="F89" s="6">
        <v>42004</v>
      </c>
      <c r="G89" s="2" t="s">
        <v>715</v>
      </c>
      <c r="H89" s="62" t="s">
        <v>636</v>
      </c>
      <c r="I89" s="2" t="s">
        <v>675</v>
      </c>
      <c r="J89" s="7" t="s">
        <v>91</v>
      </c>
      <c r="M89" s="4">
        <v>111100</v>
      </c>
      <c r="N89" s="99">
        <v>111</v>
      </c>
      <c r="O89" s="7">
        <v>1</v>
      </c>
      <c r="P89" s="2" t="s">
        <v>148</v>
      </c>
      <c r="Q89" s="7" t="s">
        <v>638</v>
      </c>
      <c r="S89" s="3">
        <v>1.93</v>
      </c>
      <c r="T89" s="2" t="s">
        <v>670</v>
      </c>
      <c r="U89" s="3">
        <v>0</v>
      </c>
      <c r="V89" s="3">
        <v>0</v>
      </c>
      <c r="W89" s="3">
        <v>0</v>
      </c>
      <c r="X89" s="3">
        <v>1.93</v>
      </c>
      <c r="Y89" s="3">
        <v>0</v>
      </c>
      <c r="Z89" s="3">
        <v>1.93</v>
      </c>
      <c r="AA89" s="3">
        <v>1.93</v>
      </c>
      <c r="AB89" s="3">
        <v>0</v>
      </c>
      <c r="AC89" s="3">
        <v>1.93</v>
      </c>
    </row>
    <row r="90" spans="1:29" ht="11.25">
      <c r="A90" s="7">
        <v>89</v>
      </c>
      <c r="B90" s="64">
        <v>2014</v>
      </c>
      <c r="C90" s="6">
        <v>42004</v>
      </c>
      <c r="D90" s="6">
        <v>42004</v>
      </c>
      <c r="E90" s="7">
        <v>0</v>
      </c>
      <c r="F90" s="6">
        <v>42004</v>
      </c>
      <c r="G90" s="2" t="s">
        <v>715</v>
      </c>
      <c r="H90" s="62" t="s">
        <v>636</v>
      </c>
      <c r="I90" s="2" t="s">
        <v>675</v>
      </c>
      <c r="J90" s="7" t="s">
        <v>91</v>
      </c>
      <c r="M90" s="4">
        <v>341300</v>
      </c>
      <c r="N90" s="99">
        <v>341</v>
      </c>
      <c r="O90" s="7">
        <v>3</v>
      </c>
      <c r="P90" s="2" t="s">
        <v>238</v>
      </c>
      <c r="Q90" s="7" t="s">
        <v>9</v>
      </c>
      <c r="S90" s="3">
        <v>1.93</v>
      </c>
      <c r="T90" s="2" t="s">
        <v>604</v>
      </c>
      <c r="U90" s="3">
        <v>0</v>
      </c>
      <c r="V90" s="3">
        <v>0</v>
      </c>
      <c r="W90" s="3">
        <v>0</v>
      </c>
      <c r="X90" s="3">
        <v>0</v>
      </c>
      <c r="Y90" s="3">
        <v>1.93</v>
      </c>
      <c r="Z90" s="3">
        <v>-1.93</v>
      </c>
      <c r="AA90" s="3">
        <v>0</v>
      </c>
      <c r="AB90" s="3">
        <v>1.93</v>
      </c>
      <c r="AC90" s="3">
        <v>-1.93</v>
      </c>
    </row>
    <row r="91" spans="4:6" ht="11.25">
      <c r="D91" s="6"/>
      <c r="F91" s="6"/>
    </row>
    <row r="92" spans="4:6" ht="11.25">
      <c r="D92" s="6"/>
      <c r="F92" s="6"/>
    </row>
    <row r="93" spans="4:6" ht="11.25">
      <c r="D93" s="6"/>
      <c r="F93" s="6"/>
    </row>
    <row r="94" spans="4:6" ht="11.25">
      <c r="D94" s="6"/>
      <c r="F94" s="6"/>
    </row>
    <row r="95" spans="4:6" ht="11.25">
      <c r="D95" s="6"/>
      <c r="F95" s="6"/>
    </row>
    <row r="96" spans="4:6" ht="11.25">
      <c r="D96" s="6"/>
      <c r="F96" s="6"/>
    </row>
    <row r="97" spans="4:6" ht="11.25">
      <c r="D97" s="6"/>
      <c r="F97" s="6"/>
    </row>
    <row r="98" spans="4:6" ht="11.25">
      <c r="D98" s="6"/>
      <c r="F98" s="6"/>
    </row>
    <row r="99" spans="4:6" ht="11.25">
      <c r="D99" s="6"/>
      <c r="F99" s="6"/>
    </row>
    <row r="100" spans="4:6" ht="11.25">
      <c r="D100" s="6"/>
      <c r="F100" s="6"/>
    </row>
    <row r="101" spans="4:6" ht="11.25">
      <c r="D101" s="6"/>
      <c r="F101" s="6"/>
    </row>
    <row r="102" spans="4:6" ht="11.25">
      <c r="D102" s="6"/>
      <c r="F102" s="6"/>
    </row>
    <row r="103" spans="4:6" ht="11.25">
      <c r="D103" s="6"/>
      <c r="F103" s="6"/>
    </row>
    <row r="104" spans="4:6" ht="11.25">
      <c r="D104" s="6"/>
      <c r="F104" s="6"/>
    </row>
    <row r="105" spans="4:6" ht="11.25">
      <c r="D105" s="6"/>
      <c r="F105" s="6"/>
    </row>
    <row r="106" spans="4:6" ht="11.25">
      <c r="D106" s="6"/>
      <c r="F106" s="6"/>
    </row>
    <row r="107" spans="4:6" ht="11.25">
      <c r="D107" s="6"/>
      <c r="F107" s="6"/>
    </row>
    <row r="108" spans="4:6" ht="11.25">
      <c r="D108" s="6"/>
      <c r="F108" s="6"/>
    </row>
    <row r="109" spans="4:6" ht="11.25">
      <c r="D109" s="6"/>
      <c r="F109" s="6"/>
    </row>
    <row r="110" spans="4:6" ht="11.25">
      <c r="D110" s="6"/>
      <c r="F110" s="6"/>
    </row>
    <row r="111" spans="4:6" ht="11.25">
      <c r="D111" s="6"/>
      <c r="F111" s="6"/>
    </row>
    <row r="112" spans="4:6" ht="11.25">
      <c r="D112" s="6"/>
      <c r="F112" s="6"/>
    </row>
    <row r="113" spans="4:6" ht="11.25">
      <c r="D113" s="6"/>
      <c r="F113" s="6"/>
    </row>
    <row r="114" spans="4:6" ht="11.25">
      <c r="D114" s="6"/>
      <c r="F114" s="6"/>
    </row>
    <row r="115" spans="4:6" ht="11.25">
      <c r="D115" s="6"/>
      <c r="F115" s="6"/>
    </row>
    <row r="116" spans="4:6" ht="11.25">
      <c r="D116" s="6"/>
      <c r="F116" s="6"/>
    </row>
    <row r="117" spans="4:6" ht="11.25">
      <c r="D117" s="6"/>
      <c r="F117" s="6"/>
    </row>
    <row r="118" spans="4:6" ht="11.25">
      <c r="D118" s="6"/>
      <c r="F118" s="6"/>
    </row>
    <row r="119" spans="4:6" ht="11.25">
      <c r="D119" s="6"/>
      <c r="F119" s="6"/>
    </row>
    <row r="120" spans="4:6" ht="11.25">
      <c r="D120" s="6"/>
      <c r="F120" s="6"/>
    </row>
    <row r="121" spans="4:6" ht="11.25">
      <c r="D121" s="6"/>
      <c r="F121" s="6"/>
    </row>
    <row r="122" spans="4:6" ht="11.25">
      <c r="D122" s="6"/>
      <c r="F122" s="6"/>
    </row>
    <row r="123" spans="4:6" ht="11.25">
      <c r="D123" s="6"/>
      <c r="F123" s="6"/>
    </row>
    <row r="124" spans="4:6" ht="11.25">
      <c r="D124" s="6"/>
      <c r="F124" s="6"/>
    </row>
    <row r="125" spans="4:6" ht="11.25">
      <c r="D125" s="6"/>
      <c r="F125" s="6"/>
    </row>
    <row r="126" spans="4:6" ht="11.25">
      <c r="D126" s="6"/>
      <c r="F126" s="6"/>
    </row>
    <row r="127" spans="4:6" ht="11.25">
      <c r="D127" s="6"/>
      <c r="F127" s="6"/>
    </row>
    <row r="128" spans="4:6" ht="11.25">
      <c r="D128" s="6"/>
      <c r="F128" s="6"/>
    </row>
    <row r="129" spans="4:6" ht="11.25">
      <c r="D129" s="6"/>
      <c r="F129" s="6"/>
    </row>
    <row r="130" spans="4:6" ht="11.25">
      <c r="D130" s="6"/>
      <c r="F130" s="6"/>
    </row>
    <row r="131" spans="4:6" ht="11.25">
      <c r="D131" s="6"/>
      <c r="F131" s="6"/>
    </row>
    <row r="132" spans="4:6" ht="11.25">
      <c r="D132" s="6"/>
      <c r="F132" s="6"/>
    </row>
    <row r="133" spans="4:6" ht="11.25">
      <c r="D133" s="6"/>
      <c r="F133" s="6"/>
    </row>
    <row r="134" spans="4:6" ht="11.25">
      <c r="D134" s="6"/>
      <c r="F134" s="6"/>
    </row>
    <row r="135" spans="4:6" ht="11.25">
      <c r="D135" s="6"/>
      <c r="F135" s="6"/>
    </row>
    <row r="136" spans="4:6" ht="11.25">
      <c r="D136" s="6"/>
      <c r="F136" s="6"/>
    </row>
    <row r="137" spans="4:6" ht="11.25">
      <c r="D137" s="6"/>
      <c r="F137" s="6"/>
    </row>
    <row r="138" spans="4:6" ht="11.25">
      <c r="D138" s="6"/>
      <c r="F138" s="6"/>
    </row>
    <row r="139" spans="4:6" ht="11.25">
      <c r="D139" s="6"/>
      <c r="F139" s="6"/>
    </row>
    <row r="140" spans="4:6" ht="11.25">
      <c r="D140" s="6"/>
      <c r="F140" s="6"/>
    </row>
    <row r="141" spans="4:6" ht="11.25">
      <c r="D141" s="6"/>
      <c r="F141" s="6"/>
    </row>
    <row r="142" spans="4:6" ht="11.25">
      <c r="D142" s="6"/>
      <c r="F142" s="6"/>
    </row>
    <row r="143" spans="4:6" ht="11.25">
      <c r="D143" s="6"/>
      <c r="F143" s="6"/>
    </row>
    <row r="144" spans="4:6" ht="11.25">
      <c r="D144" s="6"/>
      <c r="F144" s="6"/>
    </row>
    <row r="145" spans="4:6" ht="11.25">
      <c r="D145" s="6"/>
      <c r="F145" s="6"/>
    </row>
    <row r="146" spans="4:6" ht="11.25">
      <c r="D146" s="6"/>
      <c r="F146" s="6"/>
    </row>
    <row r="147" spans="4:6" ht="11.25">
      <c r="D147" s="6"/>
      <c r="F147" s="6"/>
    </row>
    <row r="148" spans="4:6" ht="11.25">
      <c r="D148" s="6"/>
      <c r="F148" s="6"/>
    </row>
    <row r="149" spans="4:6" ht="11.25">
      <c r="D149" s="6"/>
      <c r="F149" s="6"/>
    </row>
    <row r="150" spans="4:6" ht="11.25">
      <c r="D150" s="6"/>
      <c r="F150" s="6"/>
    </row>
    <row r="151" spans="4:6" ht="11.25">
      <c r="D151" s="6"/>
      <c r="F151" s="6"/>
    </row>
    <row r="152" spans="4:6" ht="11.25">
      <c r="D152" s="6"/>
      <c r="F152" s="6"/>
    </row>
    <row r="153" spans="4:6" ht="11.25">
      <c r="D153" s="6"/>
      <c r="F153" s="6"/>
    </row>
    <row r="154" spans="4:6" ht="11.25">
      <c r="D154" s="6"/>
      <c r="F154" s="6"/>
    </row>
    <row r="155" spans="4:6" ht="11.25">
      <c r="D155" s="6"/>
      <c r="F155" s="6"/>
    </row>
    <row r="156" spans="4:6" ht="11.25">
      <c r="D156" s="6"/>
      <c r="F156" s="6"/>
    </row>
    <row r="157" spans="4:6" ht="11.25">
      <c r="D157" s="6"/>
      <c r="F157" s="6"/>
    </row>
    <row r="158" spans="4:6" ht="11.25">
      <c r="D158" s="6"/>
      <c r="F158" s="6"/>
    </row>
    <row r="159" spans="4:6" ht="11.25">
      <c r="D159" s="6"/>
      <c r="F159" s="6"/>
    </row>
    <row r="160" spans="4:6" ht="11.25">
      <c r="D160" s="6"/>
      <c r="F160" s="6"/>
    </row>
    <row r="161" spans="4:6" ht="11.25">
      <c r="D161" s="6"/>
      <c r="F161" s="6"/>
    </row>
    <row r="162" spans="4:6" ht="11.25">
      <c r="D162" s="6"/>
      <c r="F162" s="6"/>
    </row>
    <row r="163" spans="4:6" ht="11.25">
      <c r="D163" s="6"/>
      <c r="F163" s="6"/>
    </row>
    <row r="164" spans="4:6" ht="11.25">
      <c r="D164" s="6"/>
      <c r="F164" s="6"/>
    </row>
    <row r="165" spans="4:6" ht="11.25">
      <c r="D165" s="6"/>
      <c r="F165" s="6"/>
    </row>
    <row r="166" spans="4:6" ht="11.25">
      <c r="D166" s="6"/>
      <c r="F166" s="6"/>
    </row>
    <row r="167" spans="4:6" ht="11.25">
      <c r="D167" s="6"/>
      <c r="F167" s="6"/>
    </row>
    <row r="168" spans="4:6" ht="11.25">
      <c r="D168" s="6"/>
      <c r="F168" s="6"/>
    </row>
    <row r="169" spans="4:6" ht="11.25">
      <c r="D169" s="6"/>
      <c r="F169" s="6"/>
    </row>
    <row r="170" spans="4:6" ht="11.25">
      <c r="D170" s="6"/>
      <c r="F170" s="6"/>
    </row>
    <row r="171" spans="4:6" ht="11.25">
      <c r="D171" s="6"/>
      <c r="F171" s="6"/>
    </row>
    <row r="172" spans="4:6" ht="11.25">
      <c r="D172" s="6"/>
      <c r="F172" s="6"/>
    </row>
    <row r="173" spans="4:6" ht="11.25">
      <c r="D173" s="6"/>
      <c r="F173" s="6"/>
    </row>
    <row r="174" spans="4:6" ht="11.25">
      <c r="D174" s="6"/>
      <c r="F174" s="6"/>
    </row>
    <row r="175" spans="4:6" ht="11.25">
      <c r="D175" s="6"/>
      <c r="F175" s="6"/>
    </row>
    <row r="176" spans="4:6" ht="11.25">
      <c r="D176" s="6"/>
      <c r="F176" s="6"/>
    </row>
    <row r="177" spans="4:6" ht="11.25">
      <c r="D177" s="6"/>
      <c r="F177" s="6"/>
    </row>
    <row r="178" spans="4:6" ht="11.25">
      <c r="D178" s="6"/>
      <c r="F178" s="6"/>
    </row>
    <row r="179" spans="4:6" ht="11.25">
      <c r="D179" s="6"/>
      <c r="F179" s="6"/>
    </row>
    <row r="180" spans="4:6" ht="11.25">
      <c r="D180" s="6"/>
      <c r="F180" s="6"/>
    </row>
    <row r="181" spans="4:6" ht="11.25">
      <c r="D181" s="6"/>
      <c r="F181" s="6"/>
    </row>
    <row r="182" spans="4:6" ht="11.25">
      <c r="D182" s="6"/>
      <c r="F182" s="6"/>
    </row>
    <row r="183" spans="4:6" ht="11.25">
      <c r="D183" s="6"/>
      <c r="F183" s="6"/>
    </row>
    <row r="184" spans="4:6" ht="11.25">
      <c r="D184" s="6"/>
      <c r="F184" s="6"/>
    </row>
    <row r="185" spans="4:6" ht="11.25">
      <c r="D185" s="6"/>
      <c r="F185" s="6"/>
    </row>
    <row r="186" spans="4:6" ht="11.25">
      <c r="D186" s="6"/>
      <c r="F186" s="6"/>
    </row>
    <row r="187" spans="4:6" ht="11.25">
      <c r="D187" s="6"/>
      <c r="F187" s="6"/>
    </row>
    <row r="188" spans="4:6" ht="11.25">
      <c r="D188" s="6"/>
      <c r="F188" s="6"/>
    </row>
    <row r="189" spans="4:6" ht="11.25">
      <c r="D189" s="6"/>
      <c r="F189" s="6"/>
    </row>
    <row r="190" spans="4:6" ht="11.25">
      <c r="D190" s="6"/>
      <c r="F190" s="6"/>
    </row>
    <row r="191" spans="4:6" ht="11.25">
      <c r="D191" s="6"/>
      <c r="F191" s="6"/>
    </row>
    <row r="192" spans="4:6" ht="11.25">
      <c r="D192" s="6"/>
      <c r="F192" s="6"/>
    </row>
    <row r="193" spans="4:6" ht="11.25">
      <c r="D193" s="6"/>
      <c r="F193" s="6"/>
    </row>
    <row r="194" spans="4:6" ht="11.25">
      <c r="D194" s="6"/>
      <c r="F194" s="6"/>
    </row>
    <row r="195" spans="4:6" ht="11.25">
      <c r="D195" s="6"/>
      <c r="F195" s="6"/>
    </row>
    <row r="196" spans="4:6" ht="11.25">
      <c r="D196" s="6"/>
      <c r="F196" s="6"/>
    </row>
    <row r="197" spans="4:6" ht="11.25">
      <c r="D197" s="6"/>
      <c r="F197" s="6"/>
    </row>
    <row r="198" spans="4:6" ht="11.25">
      <c r="D198" s="6"/>
      <c r="F198" s="6"/>
    </row>
    <row r="199" spans="4:6" ht="11.25">
      <c r="D199" s="6"/>
      <c r="F199" s="6"/>
    </row>
    <row r="200" spans="4:6" ht="11.25">
      <c r="D200" s="6"/>
      <c r="F200" s="6"/>
    </row>
    <row r="201" spans="4:6" ht="11.25">
      <c r="D201" s="6"/>
      <c r="F201" s="6"/>
    </row>
    <row r="202" spans="4:6" ht="11.25">
      <c r="D202" s="6"/>
      <c r="F202" s="6"/>
    </row>
    <row r="203" spans="4:6" ht="11.25">
      <c r="D203" s="6"/>
      <c r="F203" s="6"/>
    </row>
    <row r="204" spans="4:6" ht="11.25">
      <c r="D204" s="6"/>
      <c r="F204" s="6"/>
    </row>
    <row r="205" spans="4:6" ht="11.25">
      <c r="D205" s="6"/>
      <c r="F205" s="6"/>
    </row>
    <row r="206" spans="4:6" ht="11.25">
      <c r="D206" s="6"/>
      <c r="F206" s="6"/>
    </row>
    <row r="207" spans="4:6" ht="11.25">
      <c r="D207" s="6"/>
      <c r="F207" s="6"/>
    </row>
    <row r="208" spans="4:6" ht="11.25">
      <c r="D208" s="6"/>
      <c r="F208" s="6"/>
    </row>
    <row r="209" spans="4:6" ht="11.25">
      <c r="D209" s="6"/>
      <c r="F209" s="6"/>
    </row>
    <row r="210" spans="4:6" ht="11.25">
      <c r="D210" s="6"/>
      <c r="F210" s="6"/>
    </row>
    <row r="211" spans="4:6" ht="11.25">
      <c r="D211" s="6"/>
      <c r="F211" s="6"/>
    </row>
    <row r="212" spans="4:6" ht="11.25">
      <c r="D212" s="6"/>
      <c r="F212" s="6"/>
    </row>
    <row r="213" spans="4:6" ht="11.25">
      <c r="D213" s="6"/>
      <c r="F213" s="6"/>
    </row>
    <row r="214" spans="4:6" ht="11.25">
      <c r="D214" s="6"/>
      <c r="F214" s="6"/>
    </row>
    <row r="215" spans="4:6" ht="11.25">
      <c r="D215" s="6"/>
      <c r="F215" s="6"/>
    </row>
    <row r="216" spans="4:6" ht="11.25">
      <c r="D216" s="6"/>
      <c r="F216" s="6"/>
    </row>
    <row r="217" spans="4:6" ht="11.25">
      <c r="D217" s="6"/>
      <c r="F217" s="6"/>
    </row>
    <row r="218" spans="4:6" ht="11.25">
      <c r="D218" s="6"/>
      <c r="F218" s="6"/>
    </row>
    <row r="219" spans="4:6" ht="11.25">
      <c r="D219" s="6"/>
      <c r="F219" s="6"/>
    </row>
    <row r="220" spans="4:6" ht="11.25">
      <c r="D220" s="6"/>
      <c r="F220" s="6"/>
    </row>
    <row r="221" spans="4:6" ht="11.25">
      <c r="D221" s="6"/>
      <c r="F221" s="6"/>
    </row>
    <row r="222" spans="4:6" ht="11.25">
      <c r="D222" s="6"/>
      <c r="F222" s="6"/>
    </row>
    <row r="223" spans="4:6" ht="11.25">
      <c r="D223" s="6"/>
      <c r="F223" s="6"/>
    </row>
    <row r="224" spans="4:6" ht="11.25">
      <c r="D224" s="6"/>
      <c r="F224" s="6"/>
    </row>
    <row r="225" spans="4:6" ht="11.25">
      <c r="D225" s="6"/>
      <c r="F225" s="6"/>
    </row>
    <row r="226" spans="4:6" ht="11.25">
      <c r="D226" s="6"/>
      <c r="F226" s="6"/>
    </row>
    <row r="227" spans="4:6" ht="11.25">
      <c r="D227" s="6"/>
      <c r="F227" s="6"/>
    </row>
    <row r="228" spans="4:6" ht="11.25">
      <c r="D228" s="6"/>
      <c r="F228" s="6"/>
    </row>
    <row r="229" spans="4:6" ht="11.25">
      <c r="D229" s="6"/>
      <c r="F229" s="6"/>
    </row>
    <row r="230" spans="4:6" ht="11.25">
      <c r="D230" s="6"/>
      <c r="F230" s="6"/>
    </row>
    <row r="231" spans="4:6" ht="11.25">
      <c r="D231" s="6"/>
      <c r="F231" s="6"/>
    </row>
    <row r="232" spans="4:6" ht="11.25">
      <c r="D232" s="6"/>
      <c r="F232" s="6"/>
    </row>
    <row r="233" spans="4:6" ht="11.25">
      <c r="D233" s="6"/>
      <c r="F233" s="6"/>
    </row>
    <row r="234" spans="4:6" ht="11.25">
      <c r="D234" s="6"/>
      <c r="F234" s="6"/>
    </row>
    <row r="235" spans="4:6" ht="11.25">
      <c r="D235" s="6"/>
      <c r="F235" s="6"/>
    </row>
    <row r="236" spans="4:6" ht="11.25">
      <c r="D236" s="6"/>
      <c r="F236" s="6"/>
    </row>
    <row r="237" spans="4:6" ht="11.25">
      <c r="D237" s="6"/>
      <c r="F237" s="6"/>
    </row>
    <row r="238" spans="4:6" ht="11.25">
      <c r="D238" s="6"/>
      <c r="F238" s="6"/>
    </row>
    <row r="239" spans="4:6" ht="11.25">
      <c r="D239" s="6"/>
      <c r="F239" s="6"/>
    </row>
    <row r="240" spans="4:6" ht="11.25">
      <c r="D240" s="6"/>
      <c r="F240" s="6"/>
    </row>
    <row r="241" spans="4:6" ht="11.25">
      <c r="D241" s="6"/>
      <c r="F241" s="6"/>
    </row>
    <row r="242" spans="4:6" ht="11.25">
      <c r="D242" s="6"/>
      <c r="F242" s="6"/>
    </row>
    <row r="243" spans="4:6" ht="11.25">
      <c r="D243" s="6"/>
      <c r="F243" s="6"/>
    </row>
    <row r="244" spans="4:6" ht="11.25">
      <c r="D244" s="6"/>
      <c r="F244" s="6"/>
    </row>
    <row r="245" spans="4:6" ht="11.25">
      <c r="D245" s="6"/>
      <c r="F245" s="6"/>
    </row>
    <row r="246" spans="4:6" ht="11.25">
      <c r="D246" s="6"/>
      <c r="F246" s="6"/>
    </row>
    <row r="247" spans="4:6" ht="11.25">
      <c r="D247" s="6"/>
      <c r="F247" s="6"/>
    </row>
    <row r="248" spans="4:6" ht="11.25">
      <c r="D248" s="6"/>
      <c r="F248" s="6"/>
    </row>
    <row r="249" spans="4:6" ht="11.25">
      <c r="D249" s="6"/>
      <c r="F249" s="6"/>
    </row>
    <row r="250" spans="4:6" ht="11.25">
      <c r="D250" s="6"/>
      <c r="F250" s="6"/>
    </row>
    <row r="251" spans="4:6" ht="11.25">
      <c r="D251" s="6"/>
      <c r="F251" s="6"/>
    </row>
    <row r="252" spans="4:6" ht="11.25">
      <c r="D252" s="6"/>
      <c r="F252" s="6"/>
    </row>
    <row r="253" spans="4:6" ht="11.25">
      <c r="D253" s="6"/>
      <c r="F253" s="6"/>
    </row>
    <row r="254" spans="4:6" ht="11.25">
      <c r="D254" s="6"/>
      <c r="F254" s="6"/>
    </row>
    <row r="255" spans="4:6" ht="11.25">
      <c r="D255" s="6"/>
      <c r="F255" s="6"/>
    </row>
    <row r="256" spans="4:6" ht="11.25">
      <c r="D256" s="6"/>
      <c r="F256" s="6"/>
    </row>
    <row r="257" spans="4:6" ht="11.25">
      <c r="D257" s="6"/>
      <c r="F257" s="6"/>
    </row>
    <row r="258" spans="4:6" ht="11.25">
      <c r="D258" s="6"/>
      <c r="F258" s="6"/>
    </row>
    <row r="259" spans="4:6" ht="11.25">
      <c r="D259" s="6"/>
      <c r="F259" s="6"/>
    </row>
    <row r="260" spans="4:6" ht="11.25">
      <c r="D260" s="6"/>
      <c r="F260" s="6"/>
    </row>
    <row r="261" spans="4:6" ht="11.25">
      <c r="D261" s="6"/>
      <c r="F261" s="6"/>
    </row>
    <row r="262" spans="4:6" ht="11.25">
      <c r="D262" s="6"/>
      <c r="F262" s="6"/>
    </row>
    <row r="263" spans="4:6" ht="11.25">
      <c r="D263" s="6"/>
      <c r="F263" s="6"/>
    </row>
    <row r="264" spans="4:6" ht="11.25">
      <c r="D264" s="6"/>
      <c r="F264" s="6"/>
    </row>
    <row r="265" spans="4:6" ht="11.25">
      <c r="D265" s="6"/>
      <c r="F265" s="6"/>
    </row>
    <row r="266" spans="4:6" ht="11.25">
      <c r="D266" s="6"/>
      <c r="F266" s="6"/>
    </row>
    <row r="267" spans="4:6" ht="11.25">
      <c r="D267" s="6"/>
      <c r="F267" s="6"/>
    </row>
    <row r="268" spans="4:6" ht="11.25">
      <c r="D268" s="6"/>
      <c r="F268" s="6"/>
    </row>
    <row r="269" spans="4:6" ht="11.25">
      <c r="D269" s="6"/>
      <c r="F269" s="6"/>
    </row>
    <row r="270" spans="4:6" ht="11.25">
      <c r="D270" s="6"/>
      <c r="F270" s="6"/>
    </row>
    <row r="271" spans="4:6" ht="11.25">
      <c r="D271" s="6"/>
      <c r="F271" s="6"/>
    </row>
    <row r="272" spans="4:6" ht="11.25">
      <c r="D272" s="6"/>
      <c r="F272" s="6"/>
    </row>
    <row r="273" spans="4:6" ht="11.25">
      <c r="D273" s="6"/>
      <c r="F273" s="6"/>
    </row>
    <row r="274" spans="4:6" ht="11.25">
      <c r="D274" s="6"/>
      <c r="F274" s="6"/>
    </row>
    <row r="275" spans="4:6" ht="11.25">
      <c r="D275" s="6"/>
      <c r="F275" s="6"/>
    </row>
    <row r="276" spans="4:6" ht="11.25">
      <c r="D276" s="6"/>
      <c r="F276" s="6"/>
    </row>
    <row r="277" spans="4:6" ht="11.25">
      <c r="D277" s="6"/>
      <c r="F277" s="6"/>
    </row>
    <row r="278" spans="4:6" ht="11.25">
      <c r="D278" s="6"/>
      <c r="F278" s="6"/>
    </row>
    <row r="279" spans="4:6" ht="11.25">
      <c r="D279" s="6"/>
      <c r="F279" s="6"/>
    </row>
    <row r="280" spans="4:6" ht="11.25">
      <c r="D280" s="6"/>
      <c r="F280" s="6"/>
    </row>
    <row r="281" spans="4:6" ht="11.25">
      <c r="D281" s="6"/>
      <c r="F281" s="6"/>
    </row>
    <row r="282" spans="4:6" ht="11.25">
      <c r="D282" s="6"/>
      <c r="F282" s="6"/>
    </row>
    <row r="283" spans="4:6" ht="11.25">
      <c r="D283" s="6"/>
      <c r="F283" s="6"/>
    </row>
    <row r="284" spans="4:6" ht="11.25">
      <c r="D284" s="6"/>
      <c r="F284" s="6"/>
    </row>
    <row r="285" spans="4:6" ht="11.25">
      <c r="D285" s="6"/>
      <c r="F285" s="6"/>
    </row>
    <row r="286" spans="4:6" ht="11.25">
      <c r="D286" s="6"/>
      <c r="F286" s="6"/>
    </row>
    <row r="287" spans="4:6" ht="11.25">
      <c r="D287" s="6"/>
      <c r="F287" s="6"/>
    </row>
    <row r="288" spans="4:6" ht="11.25">
      <c r="D288" s="6"/>
      <c r="F288" s="6"/>
    </row>
    <row r="289" spans="4:6" ht="11.25">
      <c r="D289" s="6"/>
      <c r="F289" s="6"/>
    </row>
    <row r="290" spans="4:6" ht="11.25">
      <c r="D290" s="6"/>
      <c r="F290" s="6"/>
    </row>
    <row r="291" spans="4:6" ht="11.25">
      <c r="D291" s="6"/>
      <c r="F291" s="6"/>
    </row>
    <row r="292" spans="4:6" ht="11.25">
      <c r="D292" s="6"/>
      <c r="F292" s="6"/>
    </row>
    <row r="293" spans="4:6" ht="11.25">
      <c r="D293" s="6"/>
      <c r="F293" s="6"/>
    </row>
    <row r="294" spans="4:6" ht="11.25">
      <c r="D294" s="6"/>
      <c r="F294" s="6"/>
    </row>
    <row r="295" spans="4:6" ht="11.25">
      <c r="D295" s="6"/>
      <c r="F295" s="6"/>
    </row>
    <row r="296" spans="4:6" ht="11.25">
      <c r="D296" s="6"/>
      <c r="F296" s="6"/>
    </row>
    <row r="297" spans="4:6" ht="11.25">
      <c r="D297" s="6"/>
      <c r="F297" s="6"/>
    </row>
    <row r="298" spans="4:6" ht="11.25">
      <c r="D298" s="6"/>
      <c r="F298" s="6"/>
    </row>
    <row r="299" spans="4:6" ht="11.25">
      <c r="D299" s="6"/>
      <c r="F299" s="6"/>
    </row>
    <row r="300" spans="4:6" ht="11.25">
      <c r="D300" s="6"/>
      <c r="F300" s="6"/>
    </row>
    <row r="301" spans="4:6" ht="11.25">
      <c r="D301" s="6"/>
      <c r="F301" s="6"/>
    </row>
    <row r="302" spans="4:6" ht="11.25">
      <c r="D302" s="6"/>
      <c r="F302" s="6"/>
    </row>
    <row r="303" spans="4:6" ht="11.25">
      <c r="D303" s="6"/>
      <c r="F303" s="6"/>
    </row>
    <row r="304" spans="4:6" ht="11.25">
      <c r="D304" s="6"/>
      <c r="F304" s="6"/>
    </row>
    <row r="305" spans="4:6" ht="11.25">
      <c r="D305" s="6"/>
      <c r="F305" s="6"/>
    </row>
    <row r="306" spans="4:6" ht="11.25">
      <c r="D306" s="6"/>
      <c r="F306" s="6"/>
    </row>
    <row r="307" spans="4:6" ht="11.25">
      <c r="D307" s="6"/>
      <c r="F307" s="6"/>
    </row>
    <row r="308" spans="4:6" ht="11.25">
      <c r="D308" s="6"/>
      <c r="F308" s="6"/>
    </row>
    <row r="309" spans="4:6" ht="11.25">
      <c r="D309" s="6"/>
      <c r="F309" s="6"/>
    </row>
    <row r="310" spans="4:6" ht="11.25">
      <c r="D310" s="6"/>
      <c r="F310" s="6"/>
    </row>
    <row r="311" spans="4:6" ht="11.25">
      <c r="D311" s="6"/>
      <c r="F311" s="6"/>
    </row>
    <row r="312" spans="4:6" ht="11.25">
      <c r="D312" s="6"/>
      <c r="F312" s="6"/>
    </row>
    <row r="313" spans="4:6" ht="11.25">
      <c r="D313" s="6"/>
      <c r="F313" s="6"/>
    </row>
    <row r="314" spans="4:6" ht="11.25">
      <c r="D314" s="6"/>
      <c r="F314" s="6"/>
    </row>
    <row r="315" spans="4:6" ht="11.25">
      <c r="D315" s="6"/>
      <c r="F315" s="6"/>
    </row>
    <row r="316" spans="4:6" ht="11.25">
      <c r="D316" s="6"/>
      <c r="F316" s="6"/>
    </row>
    <row r="317" spans="4:6" ht="11.25">
      <c r="D317" s="6"/>
      <c r="F317" s="6"/>
    </row>
    <row r="318" spans="4:6" ht="11.25">
      <c r="D318" s="6"/>
      <c r="F318" s="6"/>
    </row>
    <row r="319" spans="4:6" ht="11.25">
      <c r="D319" s="6"/>
      <c r="F319" s="6"/>
    </row>
    <row r="320" spans="4:6" ht="11.25">
      <c r="D320" s="6"/>
      <c r="F320" s="6"/>
    </row>
    <row r="321" spans="4:6" ht="11.25">
      <c r="D321" s="6"/>
      <c r="F321" s="6"/>
    </row>
    <row r="322" spans="4:6" ht="11.25">
      <c r="D322" s="6"/>
      <c r="F322" s="6"/>
    </row>
    <row r="323" spans="4:6" ht="11.25">
      <c r="D323" s="6"/>
      <c r="F323" s="6"/>
    </row>
    <row r="324" spans="4:6" ht="11.25">
      <c r="D324" s="6"/>
      <c r="F324" s="6"/>
    </row>
    <row r="325" spans="4:6" ht="11.25">
      <c r="D325" s="6"/>
      <c r="F325" s="6"/>
    </row>
    <row r="326" spans="4:6" ht="11.25">
      <c r="D326" s="6"/>
      <c r="F326" s="6"/>
    </row>
    <row r="327" spans="4:6" ht="11.25">
      <c r="D327" s="6"/>
      <c r="F327" s="6"/>
    </row>
    <row r="328" spans="4:6" ht="11.25">
      <c r="D328" s="6"/>
      <c r="F328" s="6"/>
    </row>
    <row r="329" spans="4:6" ht="11.25">
      <c r="D329" s="6"/>
      <c r="F329" s="6"/>
    </row>
    <row r="330" spans="4:6" ht="11.25">
      <c r="D330" s="6"/>
      <c r="F330" s="6"/>
    </row>
    <row r="331" spans="4:6" ht="11.25">
      <c r="D331" s="6"/>
      <c r="F331" s="6"/>
    </row>
    <row r="332" spans="4:6" ht="11.25">
      <c r="D332" s="6"/>
      <c r="F332" s="6"/>
    </row>
    <row r="333" spans="4:6" ht="11.25">
      <c r="D333" s="6"/>
      <c r="F333" s="6"/>
    </row>
    <row r="334" spans="4:6" ht="11.25">
      <c r="D334" s="6"/>
      <c r="F334" s="6"/>
    </row>
    <row r="335" spans="4:6" ht="11.25">
      <c r="D335" s="6"/>
      <c r="F335" s="6"/>
    </row>
    <row r="336" spans="4:6" ht="11.25">
      <c r="D336" s="6"/>
      <c r="F336" s="6"/>
    </row>
    <row r="337" spans="4:6" ht="11.25">
      <c r="D337" s="6"/>
      <c r="F337" s="6"/>
    </row>
    <row r="338" spans="4:6" ht="11.25">
      <c r="D338" s="6"/>
      <c r="F338" s="6"/>
    </row>
    <row r="339" spans="4:6" ht="11.25">
      <c r="D339" s="6"/>
      <c r="F339" s="6"/>
    </row>
    <row r="340" spans="4:6" ht="11.25">
      <c r="D340" s="6"/>
      <c r="F340" s="6"/>
    </row>
    <row r="341" spans="4:6" ht="11.25">
      <c r="D341" s="6"/>
      <c r="F341" s="6"/>
    </row>
    <row r="342" spans="4:6" ht="11.25">
      <c r="D342" s="6"/>
      <c r="F342" s="6"/>
    </row>
    <row r="343" spans="4:6" ht="11.25">
      <c r="D343" s="6"/>
      <c r="F343" s="6"/>
    </row>
    <row r="344" spans="4:6" ht="11.25">
      <c r="D344" s="6"/>
      <c r="F344" s="6"/>
    </row>
    <row r="345" spans="4:6" ht="11.25">
      <c r="D345" s="6"/>
      <c r="F345" s="6"/>
    </row>
    <row r="346" spans="4:6" ht="11.25">
      <c r="D346" s="6"/>
      <c r="F346" s="6"/>
    </row>
    <row r="347" spans="4:6" ht="11.25">
      <c r="D347" s="6"/>
      <c r="F347" s="6"/>
    </row>
    <row r="348" spans="4:6" ht="11.25">
      <c r="D348" s="6"/>
      <c r="F348" s="6"/>
    </row>
    <row r="349" spans="4:6" ht="11.25">
      <c r="D349" s="6"/>
      <c r="F349" s="6"/>
    </row>
    <row r="350" spans="4:6" ht="11.25">
      <c r="D350" s="6"/>
      <c r="F350" s="6"/>
    </row>
    <row r="351" spans="4:6" ht="11.25">
      <c r="D351" s="6"/>
      <c r="F351" s="6"/>
    </row>
    <row r="352" spans="4:6" ht="11.25">
      <c r="D352" s="6"/>
      <c r="F352" s="6"/>
    </row>
    <row r="353" spans="4:6" ht="11.25">
      <c r="D353" s="6"/>
      <c r="F353" s="6"/>
    </row>
    <row r="354" spans="4:6" ht="11.25">
      <c r="D354" s="6"/>
      <c r="F354" s="6"/>
    </row>
    <row r="355" spans="4:6" ht="11.25">
      <c r="D355" s="6"/>
      <c r="F355" s="6"/>
    </row>
    <row r="356" spans="4:6" ht="11.25">
      <c r="D356" s="6"/>
      <c r="F356" s="6"/>
    </row>
    <row r="357" spans="4:6" ht="11.25">
      <c r="D357" s="6"/>
      <c r="F357" s="6"/>
    </row>
    <row r="358" spans="4:6" ht="11.25">
      <c r="D358" s="6"/>
      <c r="F358" s="6"/>
    </row>
    <row r="359" spans="4:6" ht="11.25">
      <c r="D359" s="6"/>
      <c r="F359" s="6"/>
    </row>
    <row r="360" spans="4:6" ht="11.25">
      <c r="D360" s="6"/>
      <c r="F360" s="6"/>
    </row>
    <row r="361" spans="4:6" ht="11.25">
      <c r="D361" s="6"/>
      <c r="F361" s="6"/>
    </row>
    <row r="362" spans="4:6" ht="11.25">
      <c r="D362" s="6"/>
      <c r="F362" s="6"/>
    </row>
    <row r="363" spans="4:6" ht="11.25">
      <c r="D363" s="6"/>
      <c r="F363" s="6"/>
    </row>
    <row r="364" spans="4:6" ht="11.25">
      <c r="D364" s="6"/>
      <c r="F364" s="6"/>
    </row>
    <row r="365" spans="4:6" ht="11.25">
      <c r="D365" s="6"/>
      <c r="F365" s="6"/>
    </row>
    <row r="366" spans="4:6" ht="11.25">
      <c r="D366" s="6"/>
      <c r="F366" s="6"/>
    </row>
    <row r="367" spans="4:6" ht="11.25">
      <c r="D367" s="6"/>
      <c r="F367" s="6"/>
    </row>
    <row r="368" spans="4:6" ht="11.25">
      <c r="D368" s="6"/>
      <c r="F368" s="6"/>
    </row>
    <row r="369" spans="4:6" ht="11.25">
      <c r="D369" s="6"/>
      <c r="F369" s="6"/>
    </row>
    <row r="370" spans="4:6" ht="11.25">
      <c r="D370" s="6"/>
      <c r="F370" s="6"/>
    </row>
    <row r="371" spans="4:6" ht="11.25">
      <c r="D371" s="6"/>
      <c r="F371" s="6"/>
    </row>
    <row r="372" spans="4:6" ht="11.25">
      <c r="D372" s="6"/>
      <c r="F372" s="6"/>
    </row>
    <row r="373" spans="4:6" ht="11.25">
      <c r="D373" s="6"/>
      <c r="F373" s="6"/>
    </row>
    <row r="374" spans="4:6" ht="11.25">
      <c r="D374" s="6"/>
      <c r="F374" s="6"/>
    </row>
    <row r="375" spans="4:6" ht="11.25">
      <c r="D375" s="6"/>
      <c r="F375" s="6"/>
    </row>
    <row r="376" spans="4:6" ht="11.25">
      <c r="D376" s="6"/>
      <c r="F376" s="6"/>
    </row>
    <row r="377" spans="4:6" ht="11.25">
      <c r="D377" s="6"/>
      <c r="F377" s="6"/>
    </row>
    <row r="378" spans="4:6" ht="11.25">
      <c r="D378" s="6"/>
      <c r="F378" s="6"/>
    </row>
    <row r="379" spans="4:6" ht="11.25">
      <c r="D379" s="6"/>
      <c r="F379" s="6"/>
    </row>
    <row r="380" spans="4:6" ht="11.25">
      <c r="D380" s="6"/>
      <c r="F380" s="6"/>
    </row>
    <row r="381" spans="4:6" ht="11.25">
      <c r="D381" s="6"/>
      <c r="F381" s="6"/>
    </row>
    <row r="382" spans="4:6" ht="11.25">
      <c r="D382" s="6"/>
      <c r="F382" s="6"/>
    </row>
    <row r="383" spans="4:6" ht="11.25">
      <c r="D383" s="6"/>
      <c r="F383" s="6"/>
    </row>
    <row r="384" spans="4:6" ht="11.25">
      <c r="D384" s="6"/>
      <c r="F384" s="6"/>
    </row>
    <row r="385" spans="4:6" ht="11.25">
      <c r="D385" s="6"/>
      <c r="F385" s="6"/>
    </row>
    <row r="386" spans="4:6" ht="11.25">
      <c r="D386" s="6"/>
      <c r="F386" s="6"/>
    </row>
    <row r="387" spans="4:6" ht="11.25">
      <c r="D387" s="6"/>
      <c r="F387" s="6"/>
    </row>
    <row r="388" spans="4:6" ht="11.25">
      <c r="D388" s="6"/>
      <c r="F388" s="6"/>
    </row>
    <row r="389" spans="4:6" ht="11.25">
      <c r="D389" s="6"/>
      <c r="F389" s="6"/>
    </row>
    <row r="390" spans="4:6" ht="11.25">
      <c r="D390" s="6"/>
      <c r="F390" s="6"/>
    </row>
    <row r="391" spans="4:6" ht="11.25">
      <c r="D391" s="6"/>
      <c r="F391" s="6"/>
    </row>
    <row r="392" spans="4:6" ht="11.25">
      <c r="D392" s="6"/>
      <c r="F392" s="6"/>
    </row>
    <row r="393" spans="4:6" ht="11.25">
      <c r="D393" s="6"/>
      <c r="F393" s="6"/>
    </row>
    <row r="394" spans="4:6" ht="11.25">
      <c r="D394" s="6"/>
      <c r="F394" s="6"/>
    </row>
    <row r="395" spans="4:6" ht="11.25">
      <c r="D395" s="6"/>
      <c r="F395" s="6"/>
    </row>
    <row r="396" spans="4:6" ht="11.25">
      <c r="D396" s="6"/>
      <c r="F396" s="6"/>
    </row>
    <row r="397" spans="4:6" ht="11.25">
      <c r="D397" s="6"/>
      <c r="F397" s="6"/>
    </row>
    <row r="398" spans="4:6" ht="11.25">
      <c r="D398" s="6"/>
      <c r="F398" s="6"/>
    </row>
    <row r="399" spans="4:6" ht="11.25">
      <c r="D399" s="6"/>
      <c r="F399" s="6"/>
    </row>
    <row r="400" spans="4:6" ht="11.25">
      <c r="D400" s="6"/>
      <c r="F400" s="6"/>
    </row>
    <row r="401" spans="4:6" ht="11.25">
      <c r="D401" s="6"/>
      <c r="F401" s="6"/>
    </row>
    <row r="402" spans="4:6" ht="11.25">
      <c r="D402" s="6"/>
      <c r="F402" s="6"/>
    </row>
    <row r="403" spans="4:6" ht="11.25">
      <c r="D403" s="6"/>
      <c r="F403" s="6"/>
    </row>
    <row r="404" spans="4:6" ht="11.25">
      <c r="D404" s="6"/>
      <c r="F404" s="6"/>
    </row>
    <row r="405" spans="4:6" ht="11.25">
      <c r="D405" s="6"/>
      <c r="F405" s="6"/>
    </row>
    <row r="406" spans="4:6" ht="11.25">
      <c r="D406" s="6"/>
      <c r="F406" s="6"/>
    </row>
    <row r="407" spans="4:6" ht="11.25">
      <c r="D407" s="6"/>
      <c r="F407" s="6"/>
    </row>
    <row r="408" spans="4:6" ht="11.25">
      <c r="D408" s="6"/>
      <c r="F408" s="6"/>
    </row>
    <row r="409" spans="4:6" ht="11.25">
      <c r="D409" s="6"/>
      <c r="F409" s="6"/>
    </row>
    <row r="410" spans="4:6" ht="11.25">
      <c r="D410" s="6"/>
      <c r="F410" s="6"/>
    </row>
    <row r="411" spans="4:6" ht="11.25">
      <c r="D411" s="6"/>
      <c r="F411" s="6"/>
    </row>
    <row r="412" spans="4:6" ht="11.25">
      <c r="D412" s="6"/>
      <c r="F412" s="6"/>
    </row>
    <row r="413" spans="4:6" ht="11.25">
      <c r="D413" s="6"/>
      <c r="F413" s="6"/>
    </row>
    <row r="414" spans="4:6" ht="11.25">
      <c r="D414" s="6"/>
      <c r="F414" s="6"/>
    </row>
    <row r="415" spans="4:6" ht="11.25">
      <c r="D415" s="6"/>
      <c r="F415" s="6"/>
    </row>
    <row r="416" spans="4:6" ht="11.25">
      <c r="D416" s="6"/>
      <c r="F416" s="6"/>
    </row>
    <row r="417" spans="4:6" ht="11.25">
      <c r="D417" s="6"/>
      <c r="F417" s="6"/>
    </row>
    <row r="418" spans="4:6" ht="11.25">
      <c r="D418" s="6"/>
      <c r="F418" s="6"/>
    </row>
    <row r="419" spans="4:6" ht="11.25">
      <c r="D419" s="6"/>
      <c r="F419" s="6"/>
    </row>
    <row r="420" spans="4:6" ht="11.25">
      <c r="D420" s="6"/>
      <c r="F420" s="6"/>
    </row>
    <row r="421" spans="4:6" ht="11.25">
      <c r="D421" s="6"/>
      <c r="F421" s="6"/>
    </row>
    <row r="422" spans="4:6" ht="11.25">
      <c r="D422" s="6"/>
      <c r="F422" s="6"/>
    </row>
    <row r="423" spans="4:6" ht="11.25">
      <c r="D423" s="6"/>
      <c r="F423" s="6"/>
    </row>
    <row r="424" spans="4:6" ht="11.25">
      <c r="D424" s="6"/>
      <c r="F424" s="6"/>
    </row>
    <row r="425" spans="4:6" ht="11.25">
      <c r="D425" s="6"/>
      <c r="F425" s="6"/>
    </row>
    <row r="426" spans="4:6" ht="11.25">
      <c r="D426" s="6"/>
      <c r="F426" s="6"/>
    </row>
    <row r="427" spans="4:6" ht="11.25">
      <c r="D427" s="6"/>
      <c r="F427" s="6"/>
    </row>
    <row r="428" spans="4:6" ht="11.25">
      <c r="D428" s="6"/>
      <c r="F428" s="6"/>
    </row>
    <row r="429" spans="4:6" ht="11.25">
      <c r="D429" s="6"/>
      <c r="F429" s="6"/>
    </row>
    <row r="430" spans="4:6" ht="11.25">
      <c r="D430" s="6"/>
      <c r="F430" s="6"/>
    </row>
    <row r="431" spans="4:6" ht="11.25">
      <c r="D431" s="6"/>
      <c r="F431" s="6"/>
    </row>
    <row r="432" spans="4:6" ht="11.25">
      <c r="D432" s="6"/>
      <c r="F432" s="6"/>
    </row>
    <row r="433" spans="4:6" ht="11.25">
      <c r="D433" s="6"/>
      <c r="F433" s="6"/>
    </row>
    <row r="434" spans="4:6" ht="11.25">
      <c r="D434" s="6"/>
      <c r="F434" s="6"/>
    </row>
    <row r="435" spans="4:6" ht="11.25">
      <c r="D435" s="6"/>
      <c r="F435" s="6"/>
    </row>
    <row r="436" spans="4:6" ht="11.25">
      <c r="D436" s="6"/>
      <c r="F436" s="6"/>
    </row>
    <row r="437" spans="4:6" ht="11.25">
      <c r="D437" s="6"/>
      <c r="F437" s="6"/>
    </row>
    <row r="438" spans="4:6" ht="11.25">
      <c r="D438" s="6"/>
      <c r="F438" s="6"/>
    </row>
    <row r="439" spans="4:6" ht="11.25">
      <c r="D439" s="6"/>
      <c r="F439" s="6"/>
    </row>
    <row r="440" spans="4:6" ht="11.25">
      <c r="D440" s="6"/>
      <c r="F440" s="6"/>
    </row>
    <row r="441" spans="4:6" ht="11.25">
      <c r="D441" s="6"/>
      <c r="F441" s="6"/>
    </row>
    <row r="442" spans="4:6" ht="11.25">
      <c r="D442" s="6"/>
      <c r="F442" s="6"/>
    </row>
    <row r="443" spans="4:6" ht="11.25">
      <c r="D443" s="6"/>
      <c r="F443" s="6"/>
    </row>
    <row r="444" spans="4:6" ht="11.25">
      <c r="D444" s="6"/>
      <c r="F444" s="6"/>
    </row>
    <row r="445" spans="4:6" ht="11.25">
      <c r="D445" s="6"/>
      <c r="F445" s="6"/>
    </row>
    <row r="446" spans="4:6" ht="11.25">
      <c r="D446" s="6"/>
      <c r="F446" s="6"/>
    </row>
    <row r="447" spans="4:6" ht="11.25">
      <c r="D447" s="6"/>
      <c r="F447" s="6"/>
    </row>
    <row r="448" spans="4:6" ht="11.25">
      <c r="D448" s="6"/>
      <c r="F448" s="6"/>
    </row>
    <row r="449" spans="4:6" ht="11.25">
      <c r="D449" s="6"/>
      <c r="F449" s="6"/>
    </row>
    <row r="450" spans="4:6" ht="11.25">
      <c r="D450" s="6"/>
      <c r="F450" s="6"/>
    </row>
    <row r="451" spans="4:6" ht="11.25">
      <c r="D451" s="6"/>
      <c r="F451" s="6"/>
    </row>
    <row r="452" spans="4:6" ht="11.25">
      <c r="D452" s="6"/>
      <c r="F452" s="6"/>
    </row>
    <row r="453" spans="4:6" ht="11.25">
      <c r="D453" s="6"/>
      <c r="F453" s="6"/>
    </row>
    <row r="454" spans="4:6" ht="11.25">
      <c r="D454" s="6"/>
      <c r="F454" s="6"/>
    </row>
    <row r="455" spans="4:6" ht="11.25">
      <c r="D455" s="6"/>
      <c r="F455" s="6"/>
    </row>
    <row r="456" spans="4:6" ht="11.25">
      <c r="D456" s="6"/>
      <c r="F456" s="6"/>
    </row>
    <row r="457" spans="4:6" ht="11.25">
      <c r="D457" s="6"/>
      <c r="F457" s="6"/>
    </row>
    <row r="458" spans="4:6" ht="11.25">
      <c r="D458" s="6"/>
      <c r="F458" s="6"/>
    </row>
    <row r="459" spans="4:6" ht="11.25">
      <c r="D459" s="6"/>
      <c r="F459" s="6"/>
    </row>
    <row r="460" spans="4:6" ht="11.25">
      <c r="D460" s="6"/>
      <c r="F460" s="6"/>
    </row>
    <row r="461" spans="4:6" ht="11.25">
      <c r="D461" s="6"/>
      <c r="F461" s="6"/>
    </row>
    <row r="462" spans="4:6" ht="11.25">
      <c r="D462" s="6"/>
      <c r="F462" s="6"/>
    </row>
    <row r="463" spans="4:6" ht="11.25">
      <c r="D463" s="6"/>
      <c r="F463" s="6"/>
    </row>
    <row r="464" spans="4:6" ht="11.25">
      <c r="D464" s="6"/>
      <c r="F464" s="6"/>
    </row>
    <row r="465" spans="4:6" ht="11.25">
      <c r="D465" s="6"/>
      <c r="F465" s="6"/>
    </row>
    <row r="466" spans="4:6" ht="11.25">
      <c r="D466" s="6"/>
      <c r="F466" s="6"/>
    </row>
    <row r="467" spans="4:6" ht="11.25">
      <c r="D467" s="6"/>
      <c r="F467" s="6"/>
    </row>
    <row r="468" spans="4:6" ht="11.25">
      <c r="D468" s="6"/>
      <c r="F468" s="6"/>
    </row>
    <row r="469" spans="4:6" ht="11.25">
      <c r="D469" s="6"/>
      <c r="F469" s="6"/>
    </row>
    <row r="470" spans="4:6" ht="11.25">
      <c r="D470" s="6"/>
      <c r="F470" s="6"/>
    </row>
    <row r="471" spans="4:6" ht="11.25">
      <c r="D471" s="6"/>
      <c r="F471" s="6"/>
    </row>
    <row r="472" spans="4:6" ht="11.25">
      <c r="D472" s="6"/>
      <c r="F472" s="6"/>
    </row>
    <row r="473" spans="4:6" ht="11.25">
      <c r="D473" s="6"/>
      <c r="F473" s="6"/>
    </row>
    <row r="474" spans="4:6" ht="11.25">
      <c r="D474" s="6"/>
      <c r="F474" s="6"/>
    </row>
    <row r="475" spans="4:6" ht="11.25">
      <c r="D475" s="6"/>
      <c r="F475" s="6"/>
    </row>
    <row r="476" spans="4:6" ht="11.25">
      <c r="D476" s="6"/>
      <c r="F476" s="6"/>
    </row>
    <row r="477" spans="4:6" ht="11.25">
      <c r="D477" s="6"/>
      <c r="F477" s="6"/>
    </row>
    <row r="478" spans="4:6" ht="11.25">
      <c r="D478" s="6"/>
      <c r="F478" s="6"/>
    </row>
    <row r="479" spans="4:6" ht="11.25">
      <c r="D479" s="6"/>
      <c r="F479" s="6"/>
    </row>
    <row r="480" spans="4:6" ht="11.25">
      <c r="D480" s="6"/>
      <c r="F480" s="6"/>
    </row>
    <row r="481" spans="4:6" ht="11.25">
      <c r="D481" s="6"/>
      <c r="F481" s="6"/>
    </row>
    <row r="482" spans="4:6" ht="11.25">
      <c r="D482" s="6"/>
      <c r="F482" s="6"/>
    </row>
    <row r="483" spans="4:6" ht="11.25">
      <c r="D483" s="6"/>
      <c r="F483" s="6"/>
    </row>
    <row r="484" spans="4:6" ht="11.25">
      <c r="D484" s="6"/>
      <c r="F484" s="6"/>
    </row>
    <row r="485" spans="4:6" ht="11.25">
      <c r="D485" s="6"/>
      <c r="F485" s="6"/>
    </row>
    <row r="486" spans="4:6" ht="11.25">
      <c r="D486" s="6"/>
      <c r="F486" s="6"/>
    </row>
    <row r="487" spans="4:6" ht="11.25">
      <c r="D487" s="6"/>
      <c r="F487" s="6"/>
    </row>
    <row r="488" spans="4:6" ht="11.25">
      <c r="D488" s="6"/>
      <c r="F488" s="6"/>
    </row>
    <row r="489" spans="4:6" ht="11.25">
      <c r="D489" s="6"/>
      <c r="F489" s="6"/>
    </row>
    <row r="490" spans="4:6" ht="11.25">
      <c r="D490" s="6"/>
      <c r="F490" s="6"/>
    </row>
    <row r="491" spans="4:6" ht="11.25">
      <c r="D491" s="6"/>
      <c r="F491" s="6"/>
    </row>
    <row r="492" spans="4:6" ht="11.25">
      <c r="D492" s="6"/>
      <c r="F492" s="6"/>
    </row>
    <row r="493" spans="4:6" ht="11.25">
      <c r="D493" s="6"/>
      <c r="F493" s="6"/>
    </row>
    <row r="494" spans="4:6" ht="11.25">
      <c r="D494" s="6"/>
      <c r="F494" s="6"/>
    </row>
    <row r="495" spans="4:6" ht="11.25">
      <c r="D495" s="6"/>
      <c r="F495" s="6"/>
    </row>
    <row r="496" spans="4:6" ht="11.25">
      <c r="D496" s="6"/>
      <c r="F496" s="6"/>
    </row>
    <row r="497" spans="4:6" ht="11.25">
      <c r="D497" s="6"/>
      <c r="F497" s="6"/>
    </row>
    <row r="498" spans="4:6" ht="11.25">
      <c r="D498" s="6"/>
      <c r="F498" s="6"/>
    </row>
    <row r="499" spans="4:6" ht="11.25">
      <c r="D499" s="6"/>
      <c r="F499" s="6"/>
    </row>
    <row r="500" spans="4:6" ht="11.25">
      <c r="D500" s="6"/>
      <c r="F500" s="6"/>
    </row>
    <row r="501" spans="4:6" ht="11.25">
      <c r="D501" s="6"/>
      <c r="F501" s="6"/>
    </row>
    <row r="502" spans="4:6" ht="11.25">
      <c r="D502" s="6"/>
      <c r="F502" s="6"/>
    </row>
    <row r="503" spans="4:6" ht="11.25">
      <c r="D503" s="6"/>
      <c r="F503" s="6"/>
    </row>
    <row r="504" spans="4:6" ht="11.25">
      <c r="D504" s="6"/>
      <c r="F504" s="6"/>
    </row>
    <row r="505" spans="4:6" ht="11.25">
      <c r="D505" s="6"/>
      <c r="F505" s="6"/>
    </row>
    <row r="506" spans="4:6" ht="11.25">
      <c r="D506" s="6"/>
      <c r="F506" s="6"/>
    </row>
    <row r="507" spans="4:6" ht="11.25">
      <c r="D507" s="6"/>
      <c r="F507" s="6"/>
    </row>
    <row r="508" spans="4:6" ht="11.25">
      <c r="D508" s="6"/>
      <c r="F508" s="6"/>
    </row>
    <row r="509" spans="4:6" ht="11.25">
      <c r="D509" s="6"/>
      <c r="F509" s="6"/>
    </row>
    <row r="510" spans="4:6" ht="11.25">
      <c r="D510" s="6"/>
      <c r="F510" s="6"/>
    </row>
    <row r="511" spans="4:6" ht="11.25">
      <c r="D511" s="6"/>
      <c r="F511" s="6"/>
    </row>
    <row r="512" spans="4:6" ht="11.25">
      <c r="D512" s="6"/>
      <c r="F512" s="6"/>
    </row>
    <row r="513" spans="4:6" ht="11.25">
      <c r="D513" s="6"/>
      <c r="F513" s="6"/>
    </row>
    <row r="514" spans="4:6" ht="11.25">
      <c r="D514" s="6"/>
      <c r="F514" s="6"/>
    </row>
    <row r="515" spans="4:6" ht="11.25">
      <c r="D515" s="6"/>
      <c r="F515" s="6"/>
    </row>
    <row r="516" spans="4:6" ht="11.25">
      <c r="D516" s="6"/>
      <c r="F516" s="6"/>
    </row>
    <row r="517" spans="4:6" ht="11.25">
      <c r="D517" s="6"/>
      <c r="F517" s="6"/>
    </row>
    <row r="518" spans="4:6" ht="11.25">
      <c r="D518" s="6"/>
      <c r="F518" s="6"/>
    </row>
    <row r="519" spans="4:6" ht="11.25">
      <c r="D519" s="6"/>
      <c r="F519" s="6"/>
    </row>
    <row r="520" spans="4:6" ht="11.25">
      <c r="D520" s="6"/>
      <c r="F520" s="6"/>
    </row>
    <row r="521" spans="4:6" ht="11.25">
      <c r="D521" s="6"/>
      <c r="F521" s="6"/>
    </row>
    <row r="522" spans="4:6" ht="11.25">
      <c r="D522" s="6"/>
      <c r="F522" s="6"/>
    </row>
    <row r="523" spans="4:6" ht="11.25">
      <c r="D523" s="6"/>
      <c r="F523" s="6"/>
    </row>
    <row r="524" spans="4:6" ht="11.25">
      <c r="D524" s="6"/>
      <c r="F524" s="6"/>
    </row>
    <row r="525" spans="4:6" ht="11.25">
      <c r="D525" s="6"/>
      <c r="F525" s="6"/>
    </row>
    <row r="526" spans="4:6" ht="11.25">
      <c r="D526" s="6"/>
      <c r="F526" s="6"/>
    </row>
    <row r="527" spans="4:6" ht="11.25">
      <c r="D527" s="6"/>
      <c r="F527" s="6"/>
    </row>
    <row r="528" spans="4:6" ht="11.25">
      <c r="D528" s="6"/>
      <c r="F528" s="6"/>
    </row>
    <row r="529" spans="4:6" ht="11.25">
      <c r="D529" s="6"/>
      <c r="F529" s="6"/>
    </row>
    <row r="530" spans="4:6" ht="11.25">
      <c r="D530" s="6"/>
      <c r="F530" s="6"/>
    </row>
    <row r="531" spans="4:6" ht="11.25">
      <c r="D531" s="6"/>
      <c r="F531" s="6"/>
    </row>
    <row r="532" spans="4:6" ht="11.25">
      <c r="D532" s="6"/>
      <c r="F532" s="6"/>
    </row>
    <row r="533" spans="4:6" ht="11.25">
      <c r="D533" s="6"/>
      <c r="F533" s="6"/>
    </row>
    <row r="534" spans="4:6" ht="11.25">
      <c r="D534" s="6"/>
      <c r="F534" s="6"/>
    </row>
    <row r="535" spans="4:6" ht="11.25">
      <c r="D535" s="6"/>
      <c r="F535" s="6"/>
    </row>
    <row r="536" spans="4:6" ht="11.25">
      <c r="D536" s="6"/>
      <c r="F536" s="6"/>
    </row>
    <row r="537" spans="4:6" ht="11.25">
      <c r="D537" s="6"/>
      <c r="F537" s="6"/>
    </row>
    <row r="538" spans="4:6" ht="11.25">
      <c r="D538" s="6"/>
      <c r="F538" s="6"/>
    </row>
    <row r="539" spans="4:6" ht="11.25">
      <c r="D539" s="6"/>
      <c r="F539" s="6"/>
    </row>
    <row r="540" spans="4:6" ht="11.25">
      <c r="D540" s="6"/>
      <c r="F540" s="6"/>
    </row>
    <row r="541" spans="4:6" ht="11.25">
      <c r="D541" s="6"/>
      <c r="F541" s="6"/>
    </row>
    <row r="542" spans="4:6" ht="11.25">
      <c r="D542" s="6"/>
      <c r="F542" s="6"/>
    </row>
    <row r="543" spans="4:6" ht="11.25">
      <c r="D543" s="6"/>
      <c r="F543" s="6"/>
    </row>
    <row r="544" spans="4:6" ht="11.25">
      <c r="D544" s="6"/>
      <c r="F544" s="6"/>
    </row>
    <row r="545" spans="4:6" ht="11.25">
      <c r="D545" s="6"/>
      <c r="F545" s="6"/>
    </row>
    <row r="546" spans="4:6" ht="11.25">
      <c r="D546" s="6"/>
      <c r="F546" s="6"/>
    </row>
    <row r="547" spans="4:6" ht="11.25">
      <c r="D547" s="6"/>
      <c r="F547" s="6"/>
    </row>
    <row r="548" spans="4:6" ht="11.25">
      <c r="D548" s="6"/>
      <c r="F548" s="6"/>
    </row>
    <row r="549" spans="4:6" ht="11.25">
      <c r="D549" s="6"/>
      <c r="F549" s="6"/>
    </row>
    <row r="550" spans="4:6" ht="11.25">
      <c r="D550" s="6"/>
      <c r="F550" s="6"/>
    </row>
    <row r="551" spans="4:6" ht="11.25">
      <c r="D551" s="6"/>
      <c r="F551" s="6"/>
    </row>
    <row r="552" spans="4:6" ht="11.25">
      <c r="D552" s="6"/>
      <c r="F552" s="6"/>
    </row>
    <row r="553" spans="4:6" ht="11.25">
      <c r="D553" s="6"/>
      <c r="F553" s="6"/>
    </row>
    <row r="554" spans="4:6" ht="11.25">
      <c r="D554" s="6"/>
      <c r="F554" s="6"/>
    </row>
    <row r="555" spans="4:6" ht="11.25">
      <c r="D555" s="6"/>
      <c r="F555" s="6"/>
    </row>
    <row r="556" spans="4:6" ht="11.25">
      <c r="D556" s="6"/>
      <c r="F556" s="6"/>
    </row>
    <row r="557" spans="4:6" ht="11.25">
      <c r="D557" s="6"/>
      <c r="F557" s="6"/>
    </row>
    <row r="558" spans="4:6" ht="11.25">
      <c r="D558" s="6"/>
      <c r="F558" s="6"/>
    </row>
    <row r="559" spans="4:6" ht="11.25">
      <c r="D559" s="6"/>
      <c r="F559" s="6"/>
    </row>
    <row r="560" spans="4:6" ht="11.25">
      <c r="D560" s="6"/>
      <c r="F560" s="6"/>
    </row>
    <row r="561" spans="4:6" ht="11.25">
      <c r="D561" s="6"/>
      <c r="F561" s="6"/>
    </row>
    <row r="562" spans="4:6" ht="11.25">
      <c r="D562" s="6"/>
      <c r="F562" s="6"/>
    </row>
    <row r="563" spans="4:6" ht="11.25">
      <c r="D563" s="6"/>
      <c r="F563" s="6"/>
    </row>
    <row r="564" spans="4:6" ht="11.25">
      <c r="D564" s="6"/>
      <c r="F564" s="6"/>
    </row>
    <row r="565" spans="4:6" ht="11.25">
      <c r="D565" s="6"/>
      <c r="F565" s="6"/>
    </row>
    <row r="566" spans="4:6" ht="11.25">
      <c r="D566" s="6"/>
      <c r="F566" s="6"/>
    </row>
    <row r="567" spans="4:6" ht="11.25">
      <c r="D567" s="6"/>
      <c r="F567" s="6"/>
    </row>
    <row r="568" spans="4:6" ht="11.25">
      <c r="D568" s="6"/>
      <c r="F568" s="6"/>
    </row>
    <row r="569" spans="4:6" ht="11.25">
      <c r="D569" s="6"/>
      <c r="F569" s="6"/>
    </row>
    <row r="570" spans="4:6" ht="11.25">
      <c r="D570" s="6"/>
      <c r="F570" s="6"/>
    </row>
    <row r="571" spans="4:6" ht="11.25">
      <c r="D571" s="6"/>
      <c r="F571" s="6"/>
    </row>
    <row r="572" spans="4:6" ht="11.25">
      <c r="D572" s="6"/>
      <c r="F572" s="6"/>
    </row>
    <row r="573" spans="4:6" ht="11.25">
      <c r="D573" s="6"/>
      <c r="F573" s="6"/>
    </row>
    <row r="574" spans="4:6" ht="11.25">
      <c r="D574" s="6"/>
      <c r="F574" s="6"/>
    </row>
    <row r="575" spans="4:6" ht="11.25">
      <c r="D575" s="6"/>
      <c r="F575" s="6"/>
    </row>
    <row r="576" spans="4:6" ht="11.25">
      <c r="D576" s="6"/>
      <c r="F576" s="6"/>
    </row>
    <row r="577" spans="4:6" ht="11.25">
      <c r="D577" s="6"/>
      <c r="F577" s="6"/>
    </row>
    <row r="578" spans="4:6" ht="11.25">
      <c r="D578" s="6"/>
      <c r="F578" s="6"/>
    </row>
    <row r="579" spans="4:6" ht="11.25">
      <c r="D579" s="6"/>
      <c r="F579" s="6"/>
    </row>
    <row r="580" spans="4:6" ht="11.25">
      <c r="D580" s="6"/>
      <c r="F580" s="6"/>
    </row>
    <row r="581" spans="4:6" ht="11.25">
      <c r="D581" s="6"/>
      <c r="F581" s="6"/>
    </row>
    <row r="582" spans="4:6" ht="11.25">
      <c r="D582" s="6"/>
      <c r="F582" s="6"/>
    </row>
    <row r="583" spans="4:6" ht="11.25">
      <c r="D583" s="6"/>
      <c r="F583" s="6"/>
    </row>
    <row r="584" spans="4:6" ht="11.25">
      <c r="D584" s="6"/>
      <c r="F584" s="6"/>
    </row>
    <row r="585" spans="4:6" ht="11.25">
      <c r="D585" s="6"/>
      <c r="F585" s="6"/>
    </row>
    <row r="586" spans="4:6" ht="11.25">
      <c r="D586" s="6"/>
      <c r="F586" s="6"/>
    </row>
    <row r="587" spans="4:6" ht="11.25">
      <c r="D587" s="6"/>
      <c r="F587" s="6"/>
    </row>
    <row r="588" spans="4:6" ht="11.25">
      <c r="D588" s="6"/>
      <c r="F588" s="6"/>
    </row>
    <row r="589" spans="4:6" ht="11.25">
      <c r="D589" s="6"/>
      <c r="F589" s="6"/>
    </row>
    <row r="590" spans="4:6" ht="11.25">
      <c r="D590" s="6"/>
      <c r="F590" s="6"/>
    </row>
    <row r="591" spans="4:6" ht="11.25">
      <c r="D591" s="6"/>
      <c r="F591" s="6"/>
    </row>
    <row r="592" spans="4:6" ht="11.25">
      <c r="D592" s="6"/>
      <c r="F592" s="6"/>
    </row>
    <row r="593" spans="4:6" ht="11.25">
      <c r="D593" s="6"/>
      <c r="F593" s="6"/>
    </row>
    <row r="594" spans="4:6" ht="11.25">
      <c r="D594" s="6"/>
      <c r="F594" s="6"/>
    </row>
    <row r="595" spans="4:6" ht="11.25">
      <c r="D595" s="6"/>
      <c r="F595" s="6"/>
    </row>
    <row r="596" spans="4:6" ht="11.25">
      <c r="D596" s="6"/>
      <c r="F596" s="6"/>
    </row>
    <row r="597" spans="4:6" ht="11.25">
      <c r="D597" s="6"/>
      <c r="F597" s="6"/>
    </row>
    <row r="598" spans="4:6" ht="11.25">
      <c r="D598" s="6"/>
      <c r="F598" s="6"/>
    </row>
    <row r="599" spans="4:6" ht="11.25">
      <c r="D599" s="6"/>
      <c r="F599" s="6"/>
    </row>
    <row r="600" spans="4:6" ht="11.25">
      <c r="D600" s="6"/>
      <c r="F600" s="6"/>
    </row>
    <row r="601" spans="4:6" ht="11.25">
      <c r="D601" s="6"/>
      <c r="F601" s="6"/>
    </row>
    <row r="602" spans="4:6" ht="11.25">
      <c r="D602" s="6"/>
      <c r="F602" s="6"/>
    </row>
    <row r="603" spans="4:6" ht="11.25">
      <c r="D603" s="6"/>
      <c r="F603" s="6"/>
    </row>
    <row r="604" spans="4:6" ht="11.25">
      <c r="D604" s="6"/>
      <c r="F604" s="6"/>
    </row>
    <row r="605" spans="4:6" ht="11.25">
      <c r="D605" s="6"/>
      <c r="F605" s="6"/>
    </row>
    <row r="606" spans="4:6" ht="11.25">
      <c r="D606" s="6"/>
      <c r="F606" s="6"/>
    </row>
    <row r="607" spans="4:6" ht="11.25">
      <c r="D607" s="6"/>
      <c r="F607" s="6"/>
    </row>
    <row r="608" spans="4:6" ht="11.25">
      <c r="D608" s="6"/>
      <c r="F608" s="6"/>
    </row>
    <row r="609" spans="4:6" ht="11.25">
      <c r="D609" s="6"/>
      <c r="F609" s="6"/>
    </row>
    <row r="610" spans="4:6" ht="11.25">
      <c r="D610" s="6"/>
      <c r="F610" s="6"/>
    </row>
    <row r="611" spans="4:6" ht="11.25">
      <c r="D611" s="6"/>
      <c r="F611" s="6"/>
    </row>
    <row r="612" spans="4:6" ht="11.25">
      <c r="D612" s="6"/>
      <c r="F612" s="6"/>
    </row>
    <row r="613" spans="4:6" ht="11.25">
      <c r="D613" s="6"/>
      <c r="F613" s="6"/>
    </row>
    <row r="614" spans="4:6" ht="11.25">
      <c r="D614" s="6"/>
      <c r="F614" s="6"/>
    </row>
    <row r="615" spans="4:6" ht="11.25">
      <c r="D615" s="6"/>
      <c r="F615" s="6"/>
    </row>
    <row r="616" spans="4:6" ht="11.25">
      <c r="D616" s="6"/>
      <c r="F616" s="6"/>
    </row>
    <row r="617" spans="4:6" ht="11.25">
      <c r="D617" s="6"/>
      <c r="F617" s="6"/>
    </row>
    <row r="618" spans="4:6" ht="11.25">
      <c r="D618" s="6"/>
      <c r="F618" s="6"/>
    </row>
    <row r="619" spans="4:6" ht="11.25">
      <c r="D619" s="6"/>
      <c r="F619" s="6"/>
    </row>
    <row r="620" spans="4:6" ht="11.25">
      <c r="D620" s="6"/>
      <c r="F620" s="6"/>
    </row>
    <row r="621" spans="4:6" ht="11.25">
      <c r="D621" s="6"/>
      <c r="F621" s="6"/>
    </row>
    <row r="622" spans="4:6" ht="11.25">
      <c r="D622" s="6"/>
      <c r="F622" s="6"/>
    </row>
    <row r="623" spans="4:6" ht="11.25">
      <c r="D623" s="6"/>
      <c r="F623" s="6"/>
    </row>
    <row r="624" spans="4:6" ht="11.25">
      <c r="D624" s="6"/>
      <c r="F624" s="6"/>
    </row>
    <row r="625" spans="4:6" ht="11.25">
      <c r="D625" s="6"/>
      <c r="F625" s="6"/>
    </row>
    <row r="626" spans="4:6" ht="11.25">
      <c r="D626" s="6"/>
      <c r="F626" s="6"/>
    </row>
    <row r="627" spans="4:6" ht="11.25">
      <c r="D627" s="6"/>
      <c r="F627" s="6"/>
    </row>
    <row r="628" spans="4:6" ht="11.25">
      <c r="D628" s="6"/>
      <c r="F628" s="6"/>
    </row>
    <row r="629" spans="4:6" ht="11.25">
      <c r="D629" s="6"/>
      <c r="F629" s="6"/>
    </row>
    <row r="630" spans="4:6" ht="11.25">
      <c r="D630" s="6"/>
      <c r="F630" s="6"/>
    </row>
    <row r="631" spans="4:6" ht="11.25">
      <c r="D631" s="6"/>
      <c r="F631" s="6"/>
    </row>
    <row r="632" spans="4:6" ht="11.25">
      <c r="D632" s="6"/>
      <c r="F632" s="6"/>
    </row>
    <row r="633" spans="4:6" ht="11.25">
      <c r="D633" s="6"/>
      <c r="F633" s="6"/>
    </row>
    <row r="634" spans="4:6" ht="11.25">
      <c r="D634" s="6"/>
      <c r="F634" s="6"/>
    </row>
    <row r="635" spans="4:6" ht="11.25">
      <c r="D635" s="6"/>
      <c r="F635" s="6"/>
    </row>
    <row r="636" spans="4:6" ht="11.25">
      <c r="D636" s="6"/>
      <c r="F636" s="6"/>
    </row>
    <row r="637" spans="4:6" ht="11.25">
      <c r="D637" s="6"/>
      <c r="F637" s="6"/>
    </row>
    <row r="638" spans="4:6" ht="11.25">
      <c r="D638" s="6"/>
      <c r="F638" s="6"/>
    </row>
    <row r="639" spans="4:6" ht="11.25">
      <c r="D639" s="6"/>
      <c r="F639" s="6"/>
    </row>
    <row r="640" spans="4:6" ht="11.25">
      <c r="D640" s="6"/>
      <c r="F640" s="6"/>
    </row>
    <row r="641" spans="4:6" ht="11.25">
      <c r="D641" s="6"/>
      <c r="F641" s="6"/>
    </row>
    <row r="642" spans="4:6" ht="11.25">
      <c r="D642" s="6"/>
      <c r="F642" s="6"/>
    </row>
    <row r="643" spans="4:6" ht="11.25">
      <c r="D643" s="6"/>
      <c r="F643" s="6"/>
    </row>
    <row r="644" spans="4:6" ht="11.25">
      <c r="D644" s="6"/>
      <c r="F644" s="6"/>
    </row>
    <row r="645" spans="4:6" ht="11.25">
      <c r="D645" s="6"/>
      <c r="F645" s="6"/>
    </row>
    <row r="646" spans="4:6" ht="11.25">
      <c r="D646" s="6"/>
      <c r="F646" s="6"/>
    </row>
    <row r="647" spans="4:6" ht="11.25">
      <c r="D647" s="6"/>
      <c r="F647" s="6"/>
    </row>
    <row r="648" spans="4:6" ht="11.25">
      <c r="D648" s="6"/>
      <c r="F648" s="6"/>
    </row>
    <row r="649" spans="4:6" ht="11.25">
      <c r="D649" s="6"/>
      <c r="F649" s="6"/>
    </row>
    <row r="650" spans="4:6" ht="11.25">
      <c r="D650" s="6"/>
      <c r="F650" s="6"/>
    </row>
    <row r="651" spans="4:6" ht="11.25">
      <c r="D651" s="6"/>
      <c r="F651" s="6"/>
    </row>
    <row r="652" spans="4:6" ht="11.25">
      <c r="D652" s="6"/>
      <c r="F652" s="6"/>
    </row>
    <row r="653" spans="4:6" ht="11.25">
      <c r="D653" s="6"/>
      <c r="F653" s="6"/>
    </row>
    <row r="654" spans="4:6" ht="11.25">
      <c r="D654" s="6"/>
      <c r="F654" s="6"/>
    </row>
    <row r="655" spans="4:6" ht="11.25">
      <c r="D655" s="6"/>
      <c r="F655" s="6"/>
    </row>
    <row r="656" spans="4:6" ht="11.25">
      <c r="D656" s="6"/>
      <c r="F656" s="6"/>
    </row>
    <row r="657" spans="4:6" ht="11.25">
      <c r="D657" s="6"/>
      <c r="F657" s="6"/>
    </row>
    <row r="658" spans="4:6" ht="11.25">
      <c r="D658" s="6"/>
      <c r="F658" s="6"/>
    </row>
    <row r="659" spans="4:6" ht="11.25">
      <c r="D659" s="6"/>
      <c r="F659" s="6"/>
    </row>
    <row r="660" spans="4:6" ht="11.25">
      <c r="D660" s="6"/>
      <c r="F660" s="6"/>
    </row>
    <row r="661" spans="4:6" ht="11.25">
      <c r="D661" s="6"/>
      <c r="F661" s="6"/>
    </row>
    <row r="662" spans="4:6" ht="11.25">
      <c r="D662" s="6"/>
      <c r="F662" s="6"/>
    </row>
    <row r="663" spans="4:6" ht="11.25">
      <c r="D663" s="6"/>
      <c r="F663" s="6"/>
    </row>
    <row r="664" spans="4:6" ht="11.25">
      <c r="D664" s="6"/>
      <c r="F664" s="6"/>
    </row>
    <row r="665" spans="4:6" ht="11.25">
      <c r="D665" s="6"/>
      <c r="F665" s="6"/>
    </row>
    <row r="666" spans="4:6" ht="11.25">
      <c r="D666" s="6"/>
      <c r="F666" s="6"/>
    </row>
    <row r="667" spans="4:6" ht="11.25">
      <c r="D667" s="6"/>
      <c r="F667" s="6"/>
    </row>
    <row r="668" spans="4:6" ht="11.25">
      <c r="D668" s="6"/>
      <c r="F668" s="6"/>
    </row>
    <row r="669" spans="4:6" ht="11.25">
      <c r="D669" s="6"/>
      <c r="F669" s="6"/>
    </row>
    <row r="670" spans="4:6" ht="11.25">
      <c r="D670" s="6"/>
      <c r="F670" s="6"/>
    </row>
    <row r="671" spans="4:6" ht="11.25">
      <c r="D671" s="6"/>
      <c r="F671" s="6"/>
    </row>
    <row r="672" spans="4:6" ht="11.25">
      <c r="D672" s="6"/>
      <c r="F672" s="6"/>
    </row>
    <row r="673" spans="4:6" ht="11.25">
      <c r="D673" s="6"/>
      <c r="F673" s="6"/>
    </row>
    <row r="674" spans="4:6" ht="11.25">
      <c r="D674" s="6"/>
      <c r="F674" s="6"/>
    </row>
    <row r="675" spans="4:6" ht="11.25">
      <c r="D675" s="6"/>
      <c r="F675" s="6"/>
    </row>
    <row r="676" spans="4:6" ht="11.25">
      <c r="D676" s="6"/>
      <c r="F676" s="6"/>
    </row>
    <row r="677" spans="4:6" ht="11.25">
      <c r="D677" s="6"/>
      <c r="F677" s="6"/>
    </row>
    <row r="678" spans="4:6" ht="11.25">
      <c r="D678" s="6"/>
      <c r="F678" s="6"/>
    </row>
    <row r="679" spans="4:6" ht="11.25">
      <c r="D679" s="6"/>
      <c r="F679" s="6"/>
    </row>
    <row r="680" spans="4:6" ht="11.25">
      <c r="D680" s="6"/>
      <c r="F680" s="6"/>
    </row>
    <row r="681" spans="4:6" ht="11.25">
      <c r="D681" s="6"/>
      <c r="F681" s="6"/>
    </row>
    <row r="682" spans="4:6" ht="11.25">
      <c r="D682" s="6"/>
      <c r="F682" s="6"/>
    </row>
    <row r="683" spans="4:6" ht="11.25">
      <c r="D683" s="6"/>
      <c r="F683" s="6"/>
    </row>
    <row r="684" spans="4:6" ht="11.25">
      <c r="D684" s="6"/>
      <c r="F684" s="6"/>
    </row>
    <row r="685" spans="4:6" ht="11.25">
      <c r="D685" s="6"/>
      <c r="F685" s="6"/>
    </row>
    <row r="686" spans="4:6" ht="11.25">
      <c r="D686" s="6"/>
      <c r="F686" s="6"/>
    </row>
    <row r="687" spans="4:6" ht="11.25">
      <c r="D687" s="6"/>
      <c r="F687" s="6"/>
    </row>
    <row r="688" spans="4:6" ht="11.25">
      <c r="D688" s="6"/>
      <c r="F688" s="6"/>
    </row>
    <row r="689" spans="4:6" ht="11.25">
      <c r="D689" s="6"/>
      <c r="F689" s="6"/>
    </row>
    <row r="690" spans="4:6" ht="11.25">
      <c r="D690" s="6"/>
      <c r="F690" s="6"/>
    </row>
    <row r="691" spans="4:6" ht="11.25">
      <c r="D691" s="6"/>
      <c r="F691" s="6"/>
    </row>
    <row r="692" spans="4:6" ht="11.25">
      <c r="D692" s="6"/>
      <c r="F692" s="6"/>
    </row>
    <row r="693" spans="4:6" ht="11.25">
      <c r="D693" s="6"/>
      <c r="F693" s="6"/>
    </row>
    <row r="694" spans="4:6" ht="11.25">
      <c r="D694" s="6"/>
      <c r="F694" s="6"/>
    </row>
    <row r="695" spans="4:6" ht="11.25">
      <c r="D695" s="6"/>
      <c r="F695" s="6"/>
    </row>
    <row r="696" spans="4:6" ht="11.25">
      <c r="D696" s="6"/>
      <c r="F696" s="6"/>
    </row>
    <row r="697" spans="4:6" ht="11.25">
      <c r="D697" s="6"/>
      <c r="F697" s="6"/>
    </row>
    <row r="698" spans="4:6" ht="11.25">
      <c r="D698" s="6"/>
      <c r="F698" s="6"/>
    </row>
    <row r="699" spans="4:6" ht="11.25">
      <c r="D699" s="6"/>
      <c r="F699" s="6"/>
    </row>
    <row r="700" spans="4:6" ht="11.25">
      <c r="D700" s="6"/>
      <c r="F700" s="6"/>
    </row>
    <row r="701" spans="4:6" ht="11.25">
      <c r="D701" s="6"/>
      <c r="F701" s="6"/>
    </row>
    <row r="702" spans="4:6" ht="11.25">
      <c r="D702" s="6"/>
      <c r="F702" s="6"/>
    </row>
    <row r="703" spans="4:6" ht="11.25">
      <c r="D703" s="6"/>
      <c r="F703" s="6"/>
    </row>
    <row r="704" spans="4:6" ht="11.25">
      <c r="D704" s="6"/>
      <c r="F704" s="6"/>
    </row>
    <row r="705" spans="4:6" ht="11.25">
      <c r="D705" s="6"/>
      <c r="F705" s="6"/>
    </row>
    <row r="706" spans="4:6" ht="11.25">
      <c r="D706" s="6"/>
      <c r="F706" s="6"/>
    </row>
    <row r="707" spans="4:6" ht="11.25">
      <c r="D707" s="6"/>
      <c r="F707" s="6"/>
    </row>
    <row r="708" spans="4:6" ht="11.25">
      <c r="D708" s="6"/>
      <c r="F708" s="6"/>
    </row>
    <row r="709" spans="4:6" ht="11.25">
      <c r="D709" s="6"/>
      <c r="F709" s="6"/>
    </row>
    <row r="710" spans="4:6" ht="11.25">
      <c r="D710" s="6"/>
      <c r="F710" s="6"/>
    </row>
    <row r="711" spans="4:6" ht="11.25">
      <c r="D711" s="6"/>
      <c r="F711" s="6"/>
    </row>
    <row r="712" spans="4:6" ht="11.25">
      <c r="D712" s="6"/>
      <c r="F712" s="6"/>
    </row>
    <row r="713" spans="4:6" ht="11.25">
      <c r="D713" s="6"/>
      <c r="F713" s="6"/>
    </row>
    <row r="714" spans="4:6" ht="11.25">
      <c r="D714" s="6"/>
      <c r="F714" s="6"/>
    </row>
    <row r="715" spans="4:6" ht="11.25">
      <c r="D715" s="6"/>
      <c r="F715" s="6"/>
    </row>
    <row r="716" spans="4:6" ht="11.25">
      <c r="D716" s="6"/>
      <c r="F716" s="6"/>
    </row>
    <row r="717" spans="4:6" ht="11.25">
      <c r="D717" s="6"/>
      <c r="F717" s="6"/>
    </row>
    <row r="718" spans="4:6" ht="11.25">
      <c r="D718" s="6"/>
      <c r="F718" s="6"/>
    </row>
    <row r="719" spans="4:6" ht="11.25">
      <c r="D719" s="6"/>
      <c r="F719" s="6"/>
    </row>
    <row r="720" spans="4:6" ht="11.25">
      <c r="D720" s="6"/>
      <c r="F720" s="6"/>
    </row>
    <row r="721" spans="4:6" ht="11.25">
      <c r="D721" s="6"/>
      <c r="F721" s="6"/>
    </row>
    <row r="722" spans="4:6" ht="11.25">
      <c r="D722" s="6"/>
      <c r="F722" s="6"/>
    </row>
    <row r="723" spans="4:6" ht="11.25">
      <c r="D723" s="6"/>
      <c r="F723" s="6"/>
    </row>
    <row r="724" spans="4:6" ht="11.25">
      <c r="D724" s="6"/>
      <c r="F724" s="6"/>
    </row>
    <row r="725" spans="4:6" ht="11.25">
      <c r="D725" s="6"/>
      <c r="F725" s="6"/>
    </row>
    <row r="726" spans="4:6" ht="11.25">
      <c r="D726" s="6"/>
      <c r="F726" s="6"/>
    </row>
    <row r="727" spans="4:6" ht="11.25">
      <c r="D727" s="6"/>
      <c r="F727" s="6"/>
    </row>
    <row r="728" spans="4:6" ht="11.25">
      <c r="D728" s="6"/>
      <c r="F728" s="6"/>
    </row>
    <row r="729" spans="4:6" ht="11.25">
      <c r="D729" s="6"/>
      <c r="F729" s="6"/>
    </row>
    <row r="730" spans="4:6" ht="11.25">
      <c r="D730" s="6"/>
      <c r="F730" s="6"/>
    </row>
    <row r="731" spans="4:6" ht="11.25">
      <c r="D731" s="6"/>
      <c r="F731" s="6"/>
    </row>
    <row r="732" spans="4:6" ht="11.25">
      <c r="D732" s="6"/>
      <c r="F732" s="6"/>
    </row>
    <row r="733" spans="4:6" ht="11.25">
      <c r="D733" s="6"/>
      <c r="F733" s="6"/>
    </row>
    <row r="734" spans="4:6" ht="11.25">
      <c r="D734" s="6"/>
      <c r="F734" s="6"/>
    </row>
    <row r="735" spans="4:6" ht="11.25">
      <c r="D735" s="6"/>
      <c r="F735" s="6"/>
    </row>
    <row r="736" spans="4:6" ht="11.25">
      <c r="D736" s="6"/>
      <c r="F736" s="6"/>
    </row>
    <row r="737" spans="4:6" ht="11.25">
      <c r="D737" s="6"/>
      <c r="F737" s="6"/>
    </row>
    <row r="738" spans="4:6" ht="11.25">
      <c r="D738" s="6"/>
      <c r="F738" s="6"/>
    </row>
    <row r="739" spans="4:6" ht="11.25">
      <c r="D739" s="6"/>
      <c r="F739" s="6"/>
    </row>
    <row r="740" spans="4:6" ht="11.25">
      <c r="D740" s="6"/>
      <c r="F740" s="6"/>
    </row>
    <row r="741" spans="4:6" ht="11.25">
      <c r="D741" s="6"/>
      <c r="F741" s="6"/>
    </row>
    <row r="742" spans="4:6" ht="11.25">
      <c r="D742" s="6"/>
      <c r="F742" s="6"/>
    </row>
    <row r="743" spans="4:6" ht="11.25">
      <c r="D743" s="6"/>
      <c r="F743" s="6"/>
    </row>
    <row r="744" spans="4:6" ht="11.25">
      <c r="D744" s="6"/>
      <c r="F744" s="6"/>
    </row>
    <row r="745" spans="4:6" ht="11.25">
      <c r="D745" s="6"/>
      <c r="F745" s="6"/>
    </row>
    <row r="746" spans="4:6" ht="11.25">
      <c r="D746" s="6"/>
      <c r="F746" s="6"/>
    </row>
    <row r="747" spans="4:6" ht="11.25">
      <c r="D747" s="6"/>
      <c r="F747" s="6"/>
    </row>
    <row r="748" spans="4:6" ht="11.25">
      <c r="D748" s="6"/>
      <c r="F748" s="6"/>
    </row>
    <row r="749" spans="4:6" ht="11.25">
      <c r="D749" s="6"/>
      <c r="F749" s="6"/>
    </row>
    <row r="750" spans="4:6" ht="11.25">
      <c r="D750" s="6"/>
      <c r="F750" s="6"/>
    </row>
    <row r="751" spans="4:6" ht="11.25">
      <c r="D751" s="6"/>
      <c r="F751" s="6"/>
    </row>
    <row r="752" spans="4:6" ht="11.25">
      <c r="D752" s="6"/>
      <c r="F752" s="6"/>
    </row>
    <row r="753" spans="4:6" ht="11.25">
      <c r="D753" s="6"/>
      <c r="F753" s="6"/>
    </row>
    <row r="754" spans="4:6" ht="11.25">
      <c r="D754" s="6"/>
      <c r="F754" s="6"/>
    </row>
    <row r="755" spans="4:6" ht="11.25">
      <c r="D755" s="6"/>
      <c r="F755" s="6"/>
    </row>
    <row r="756" spans="4:6" ht="11.25">
      <c r="D756" s="6"/>
      <c r="F756" s="6"/>
    </row>
    <row r="757" spans="4:6" ht="11.25">
      <c r="D757" s="6"/>
      <c r="F757" s="6"/>
    </row>
    <row r="758" spans="4:6" ht="11.25">
      <c r="D758" s="6"/>
      <c r="F758" s="6"/>
    </row>
    <row r="759" spans="4:6" ht="11.25">
      <c r="D759" s="6"/>
      <c r="F759" s="6"/>
    </row>
    <row r="760" spans="4:6" ht="11.25">
      <c r="D760" s="6"/>
      <c r="F760" s="6"/>
    </row>
    <row r="761" spans="4:6" ht="11.25">
      <c r="D761" s="6"/>
      <c r="F761" s="6"/>
    </row>
    <row r="762" spans="4:6" ht="11.25">
      <c r="D762" s="6"/>
      <c r="F762" s="6"/>
    </row>
    <row r="763" spans="4:6" ht="11.25">
      <c r="D763" s="6"/>
      <c r="F763" s="6"/>
    </row>
    <row r="764" spans="4:6" ht="11.25">
      <c r="D764" s="6"/>
      <c r="F764" s="6"/>
    </row>
    <row r="765" spans="4:6" ht="11.25">
      <c r="D765" s="6"/>
      <c r="F765" s="6"/>
    </row>
    <row r="766" spans="4:6" ht="11.25">
      <c r="D766" s="6"/>
      <c r="F766" s="6"/>
    </row>
    <row r="767" spans="4:6" ht="11.25">
      <c r="D767" s="6"/>
      <c r="F767" s="6"/>
    </row>
    <row r="768" spans="4:6" ht="11.25">
      <c r="D768" s="6"/>
      <c r="F768" s="6"/>
    </row>
    <row r="769" spans="4:6" ht="11.25">
      <c r="D769" s="6"/>
      <c r="F769" s="6"/>
    </row>
    <row r="770" spans="4:6" ht="11.25">
      <c r="D770" s="6"/>
      <c r="F770" s="6"/>
    </row>
    <row r="771" spans="4:6" ht="11.25">
      <c r="D771" s="6"/>
      <c r="F771" s="6"/>
    </row>
    <row r="772" spans="4:6" ht="11.25">
      <c r="D772" s="6"/>
      <c r="F772" s="6"/>
    </row>
    <row r="773" spans="4:6" ht="11.25">
      <c r="D773" s="6"/>
      <c r="F773" s="6"/>
    </row>
    <row r="774" spans="4:6" ht="11.25">
      <c r="D774" s="6"/>
      <c r="F774" s="6"/>
    </row>
    <row r="775" spans="4:6" ht="11.25">
      <c r="D775" s="6"/>
      <c r="F775" s="6"/>
    </row>
    <row r="776" spans="4:6" ht="11.25">
      <c r="D776" s="6"/>
      <c r="F776" s="6"/>
    </row>
    <row r="777" spans="4:6" ht="11.25">
      <c r="D777" s="6"/>
      <c r="F777" s="6"/>
    </row>
    <row r="778" spans="4:6" ht="11.25">
      <c r="D778" s="6"/>
      <c r="F778" s="6"/>
    </row>
    <row r="779" spans="4:6" ht="11.25">
      <c r="D779" s="6"/>
      <c r="F779" s="6"/>
    </row>
    <row r="780" spans="4:6" ht="11.25">
      <c r="D780" s="6"/>
      <c r="F780" s="6"/>
    </row>
    <row r="781" spans="4:6" ht="11.25">
      <c r="D781" s="6"/>
      <c r="F781" s="6"/>
    </row>
    <row r="782" spans="4:6" ht="11.25">
      <c r="D782" s="6"/>
      <c r="F782" s="6"/>
    </row>
    <row r="783" spans="4:6" ht="11.25">
      <c r="D783" s="6"/>
      <c r="F783" s="6"/>
    </row>
    <row r="784" spans="4:6" ht="11.25">
      <c r="D784" s="6"/>
      <c r="F784" s="6"/>
    </row>
    <row r="785" spans="4:6" ht="11.25">
      <c r="D785" s="6"/>
      <c r="F785" s="6"/>
    </row>
    <row r="786" spans="4:6" ht="11.25">
      <c r="D786" s="6"/>
      <c r="F786" s="6"/>
    </row>
    <row r="787" spans="4:6" ht="11.25">
      <c r="D787" s="6"/>
      <c r="F787" s="6"/>
    </row>
    <row r="788" spans="4:6" ht="11.25">
      <c r="D788" s="6"/>
      <c r="F788" s="6"/>
    </row>
    <row r="789" spans="4:6" ht="11.25">
      <c r="D789" s="6"/>
      <c r="F789" s="6"/>
    </row>
    <row r="790" spans="4:6" ht="11.25">
      <c r="D790" s="6"/>
      <c r="F790" s="6"/>
    </row>
    <row r="791" spans="4:6" ht="11.25">
      <c r="D791" s="6"/>
      <c r="F791" s="6"/>
    </row>
    <row r="792" spans="4:6" ht="11.25">
      <c r="D792" s="6"/>
      <c r="F792" s="6"/>
    </row>
    <row r="793" spans="4:6" ht="11.25">
      <c r="D793" s="6"/>
      <c r="F793" s="6"/>
    </row>
    <row r="794" spans="4:6" ht="11.25">
      <c r="D794" s="6"/>
      <c r="F794" s="6"/>
    </row>
    <row r="795" spans="4:6" ht="11.25">
      <c r="D795" s="6"/>
      <c r="F795" s="6"/>
    </row>
    <row r="796" spans="4:6" ht="11.25">
      <c r="D796" s="6"/>
      <c r="F796" s="6"/>
    </row>
    <row r="797" spans="4:6" ht="11.25">
      <c r="D797" s="6"/>
      <c r="F797" s="6"/>
    </row>
    <row r="798" spans="4:6" ht="11.25">
      <c r="D798" s="6"/>
      <c r="F798" s="6"/>
    </row>
    <row r="799" spans="4:6" ht="11.25">
      <c r="D799" s="6"/>
      <c r="F799" s="6"/>
    </row>
    <row r="800" spans="4:6" ht="11.25">
      <c r="D800" s="6"/>
      <c r="F800" s="6"/>
    </row>
    <row r="801" spans="4:6" ht="11.25">
      <c r="D801" s="6"/>
      <c r="F801" s="6"/>
    </row>
    <row r="802" spans="4:6" ht="11.25">
      <c r="D802" s="6"/>
      <c r="F802" s="6"/>
    </row>
    <row r="803" spans="4:6" ht="11.25">
      <c r="D803" s="6"/>
      <c r="F803" s="6"/>
    </row>
    <row r="804" spans="4:6" ht="11.25">
      <c r="D804" s="6"/>
      <c r="F804" s="6"/>
    </row>
    <row r="805" spans="4:6" ht="11.25">
      <c r="D805" s="6"/>
      <c r="F805" s="6"/>
    </row>
    <row r="806" spans="4:6" ht="11.25">
      <c r="D806" s="6"/>
      <c r="F806" s="6"/>
    </row>
    <row r="807" spans="4:6" ht="11.25">
      <c r="D807" s="6"/>
      <c r="F807" s="6"/>
    </row>
    <row r="808" spans="4:6" ht="11.25">
      <c r="D808" s="6"/>
      <c r="F808" s="6"/>
    </row>
    <row r="809" spans="4:6" ht="11.25">
      <c r="D809" s="6"/>
      <c r="F809" s="6"/>
    </row>
    <row r="810" spans="4:6" ht="11.25">
      <c r="D810" s="6"/>
      <c r="F810" s="6"/>
    </row>
    <row r="811" spans="4:6" ht="11.25">
      <c r="D811" s="6"/>
      <c r="F811" s="6"/>
    </row>
    <row r="812" spans="4:6" ht="11.25">
      <c r="D812" s="6"/>
      <c r="F812" s="6"/>
    </row>
    <row r="813" spans="4:6" ht="11.25">
      <c r="D813" s="6"/>
      <c r="F813" s="6"/>
    </row>
    <row r="814" spans="4:6" ht="11.25">
      <c r="D814" s="6"/>
      <c r="F814" s="6"/>
    </row>
    <row r="815" spans="4:6" ht="11.25">
      <c r="D815" s="6"/>
      <c r="F815" s="6"/>
    </row>
    <row r="816" spans="4:6" ht="11.25">
      <c r="D816" s="6"/>
      <c r="F816" s="6"/>
    </row>
    <row r="817" spans="4:6" ht="11.25">
      <c r="D817" s="6"/>
      <c r="F817" s="6"/>
    </row>
    <row r="818" spans="4:6" ht="11.25">
      <c r="D818" s="6"/>
      <c r="F818" s="6"/>
    </row>
    <row r="819" spans="4:6" ht="11.25">
      <c r="D819" s="6"/>
      <c r="F819" s="6"/>
    </row>
    <row r="820" spans="4:6" ht="11.25">
      <c r="D820" s="6"/>
      <c r="F820" s="6"/>
    </row>
    <row r="821" spans="4:6" ht="11.25">
      <c r="D821" s="6"/>
      <c r="F821" s="6"/>
    </row>
    <row r="822" spans="4:6" ht="11.25">
      <c r="D822" s="6"/>
      <c r="F822" s="6"/>
    </row>
    <row r="823" spans="4:6" ht="11.25">
      <c r="D823" s="6"/>
      <c r="F823" s="6"/>
    </row>
    <row r="824" spans="4:6" ht="11.25">
      <c r="D824" s="6"/>
      <c r="F824" s="6"/>
    </row>
    <row r="825" spans="4:6" ht="11.25">
      <c r="D825" s="6"/>
      <c r="F825" s="6"/>
    </row>
    <row r="826" spans="4:6" ht="11.25">
      <c r="D826" s="6"/>
      <c r="F826" s="6"/>
    </row>
    <row r="827" spans="4:6" ht="11.25">
      <c r="D827" s="6"/>
      <c r="F827" s="6"/>
    </row>
    <row r="828" spans="4:6" ht="11.25">
      <c r="D828" s="6"/>
      <c r="F828" s="6"/>
    </row>
    <row r="829" spans="4:6" ht="11.25">
      <c r="D829" s="6"/>
      <c r="F829" s="6"/>
    </row>
    <row r="830" spans="4:6" ht="11.25">
      <c r="D830" s="6"/>
      <c r="F830" s="6"/>
    </row>
    <row r="831" spans="4:6" ht="11.25">
      <c r="D831" s="6"/>
      <c r="F831" s="6"/>
    </row>
    <row r="832" spans="4:6" ht="11.25">
      <c r="D832" s="6"/>
      <c r="F832" s="6"/>
    </row>
    <row r="833" spans="4:6" ht="11.25">
      <c r="D833" s="6"/>
      <c r="F833" s="6"/>
    </row>
    <row r="834" spans="4:6" ht="11.25">
      <c r="D834" s="6"/>
      <c r="F834" s="6"/>
    </row>
    <row r="835" spans="4:6" ht="11.25">
      <c r="D835" s="6"/>
      <c r="F835" s="6"/>
    </row>
    <row r="836" spans="4:6" ht="11.25">
      <c r="D836" s="6"/>
      <c r="F836" s="6"/>
    </row>
    <row r="837" spans="4:6" ht="11.25">
      <c r="D837" s="6"/>
      <c r="F837" s="6"/>
    </row>
    <row r="838" spans="4:6" ht="11.25">
      <c r="D838" s="6"/>
      <c r="F838" s="6"/>
    </row>
    <row r="839" spans="4:6" ht="11.25">
      <c r="D839" s="6"/>
      <c r="F839" s="6"/>
    </row>
    <row r="840" spans="4:6" ht="11.25">
      <c r="D840" s="6"/>
      <c r="F840" s="6"/>
    </row>
    <row r="841" spans="4:6" ht="11.25">
      <c r="D841" s="6"/>
      <c r="F841" s="6"/>
    </row>
    <row r="842" spans="4:6" ht="11.25">
      <c r="D842" s="6"/>
      <c r="F842" s="6"/>
    </row>
    <row r="843" spans="4:6" ht="11.25">
      <c r="D843" s="6"/>
      <c r="F843" s="6"/>
    </row>
    <row r="844" spans="4:6" ht="11.25">
      <c r="D844" s="6"/>
      <c r="F844" s="6"/>
    </row>
    <row r="845" spans="4:6" ht="11.25">
      <c r="D845" s="6"/>
      <c r="F845" s="6"/>
    </row>
    <row r="846" spans="4:6" ht="11.25">
      <c r="D846" s="6"/>
      <c r="F846" s="6"/>
    </row>
    <row r="847" spans="4:6" ht="11.25">
      <c r="D847" s="6"/>
      <c r="F847" s="6"/>
    </row>
    <row r="848" spans="4:6" ht="11.25">
      <c r="D848" s="6"/>
      <c r="F848" s="6"/>
    </row>
    <row r="849" spans="4:6" ht="11.25">
      <c r="D849" s="6"/>
      <c r="F849" s="6"/>
    </row>
    <row r="850" spans="4:6" ht="11.25">
      <c r="D850" s="6"/>
      <c r="F850" s="6"/>
    </row>
    <row r="851" spans="4:6" ht="11.25">
      <c r="D851" s="6"/>
      <c r="F851" s="6"/>
    </row>
    <row r="852" spans="4:6" ht="11.25">
      <c r="D852" s="6"/>
      <c r="F852" s="6"/>
    </row>
    <row r="853" spans="4:6" ht="11.25">
      <c r="D853" s="6"/>
      <c r="F853" s="6"/>
    </row>
    <row r="854" spans="4:6" ht="11.25">
      <c r="D854" s="6"/>
      <c r="F854" s="6"/>
    </row>
    <row r="855" spans="4:6" ht="11.25">
      <c r="D855" s="6"/>
      <c r="F855" s="6"/>
    </row>
    <row r="856" spans="4:6" ht="11.25">
      <c r="D856" s="6"/>
      <c r="F856" s="6"/>
    </row>
    <row r="857" spans="4:6" ht="11.25">
      <c r="D857" s="6"/>
      <c r="F857" s="6"/>
    </row>
    <row r="858" spans="4:6" ht="11.25">
      <c r="D858" s="6"/>
      <c r="F858" s="6"/>
    </row>
    <row r="859" spans="4:6" ht="11.25">
      <c r="D859" s="6"/>
      <c r="F859" s="6"/>
    </row>
    <row r="860" spans="4:6" ht="11.25">
      <c r="D860" s="6"/>
      <c r="F860" s="6"/>
    </row>
    <row r="861" spans="4:6" ht="11.25">
      <c r="D861" s="6"/>
      <c r="F861" s="6"/>
    </row>
    <row r="862" spans="4:6" ht="11.25">
      <c r="D862" s="6"/>
      <c r="F862" s="6"/>
    </row>
    <row r="863" spans="4:6" ht="11.25">
      <c r="D863" s="6"/>
      <c r="F863" s="6"/>
    </row>
    <row r="864" spans="4:6" ht="11.25">
      <c r="D864" s="6"/>
      <c r="F864" s="6"/>
    </row>
    <row r="865" spans="4:6" ht="11.25">
      <c r="D865" s="6"/>
      <c r="F865" s="6"/>
    </row>
    <row r="866" spans="4:6" ht="11.25">
      <c r="D866" s="6"/>
      <c r="F866" s="6"/>
    </row>
    <row r="867" spans="4:6" ht="11.25">
      <c r="D867" s="6"/>
      <c r="F867" s="6"/>
    </row>
    <row r="868" spans="4:6" ht="11.25">
      <c r="D868" s="6"/>
      <c r="F868" s="6"/>
    </row>
    <row r="869" spans="4:6" ht="11.25">
      <c r="D869" s="6"/>
      <c r="F869" s="6"/>
    </row>
    <row r="870" spans="4:6" ht="11.25">
      <c r="D870" s="6"/>
      <c r="F870" s="6"/>
    </row>
    <row r="871" spans="4:6" ht="11.25">
      <c r="D871" s="6"/>
      <c r="F871" s="6"/>
    </row>
    <row r="872" spans="4:6" ht="11.25">
      <c r="D872" s="6"/>
      <c r="F872" s="6"/>
    </row>
    <row r="873" spans="4:6" ht="11.25">
      <c r="D873" s="6"/>
      <c r="F873" s="6"/>
    </row>
    <row r="874" spans="4:6" ht="11.25">
      <c r="D874" s="6"/>
      <c r="F874" s="6"/>
    </row>
    <row r="875" spans="4:6" ht="11.25">
      <c r="D875" s="6"/>
      <c r="F875" s="6"/>
    </row>
    <row r="876" spans="4:6" ht="11.25">
      <c r="D876" s="6"/>
      <c r="F876" s="6"/>
    </row>
    <row r="877" spans="4:6" ht="11.25">
      <c r="D877" s="6"/>
      <c r="F877" s="6"/>
    </row>
    <row r="878" spans="4:6" ht="11.25">
      <c r="D878" s="6"/>
      <c r="F878" s="6"/>
    </row>
    <row r="879" spans="4:6" ht="11.25">
      <c r="D879" s="6"/>
      <c r="F879" s="6"/>
    </row>
    <row r="880" spans="4:6" ht="11.25">
      <c r="D880" s="6"/>
      <c r="F880" s="6"/>
    </row>
    <row r="881" spans="4:6" ht="11.25">
      <c r="D881" s="6"/>
      <c r="F881" s="6"/>
    </row>
    <row r="882" spans="4:6" ht="11.25">
      <c r="D882" s="6"/>
      <c r="F882" s="6"/>
    </row>
    <row r="883" spans="4:6" ht="11.25">
      <c r="D883" s="6"/>
      <c r="F883" s="6"/>
    </row>
    <row r="884" spans="4:6" ht="11.25">
      <c r="D884" s="6"/>
      <c r="F884" s="6"/>
    </row>
    <row r="885" spans="4:6" ht="11.25">
      <c r="D885" s="6"/>
      <c r="F885" s="6"/>
    </row>
    <row r="886" spans="4:6" ht="11.25">
      <c r="D886" s="6"/>
      <c r="F886" s="6"/>
    </row>
    <row r="887" spans="4:6" ht="11.25">
      <c r="D887" s="6"/>
      <c r="F887" s="6"/>
    </row>
    <row r="888" spans="4:6" ht="11.25">
      <c r="D888" s="6"/>
      <c r="F888" s="6"/>
    </row>
    <row r="889" spans="4:6" ht="11.25">
      <c r="D889" s="6"/>
      <c r="F889" s="6"/>
    </row>
    <row r="890" spans="4:6" ht="11.25">
      <c r="D890" s="6"/>
      <c r="F890" s="6"/>
    </row>
    <row r="891" spans="4:6" ht="11.25">
      <c r="D891" s="6"/>
      <c r="F891" s="6"/>
    </row>
    <row r="892" spans="4:6" ht="11.25">
      <c r="D892" s="6"/>
      <c r="F892" s="6"/>
    </row>
    <row r="893" spans="4:6" ht="11.25">
      <c r="D893" s="6"/>
      <c r="F893" s="6"/>
    </row>
    <row r="894" spans="4:6" ht="11.25">
      <c r="D894" s="6"/>
      <c r="F894" s="6"/>
    </row>
    <row r="895" spans="4:6" ht="11.25">
      <c r="D895" s="6"/>
      <c r="F895" s="6"/>
    </row>
    <row r="896" spans="4:6" ht="11.25">
      <c r="D896" s="6"/>
      <c r="F896" s="6"/>
    </row>
    <row r="897" spans="4:6" ht="11.25">
      <c r="D897" s="6"/>
      <c r="F897" s="6"/>
    </row>
    <row r="898" spans="4:6" ht="11.25">
      <c r="D898" s="6"/>
      <c r="F898" s="6"/>
    </row>
    <row r="899" spans="4:6" ht="11.25">
      <c r="D899" s="6"/>
      <c r="F899" s="6"/>
    </row>
    <row r="900" spans="4:6" ht="11.25">
      <c r="D900" s="6"/>
      <c r="F900" s="6"/>
    </row>
    <row r="901" spans="4:6" ht="11.25">
      <c r="D901" s="6"/>
      <c r="F901" s="6"/>
    </row>
    <row r="902" spans="4:6" ht="11.25">
      <c r="D902" s="6"/>
      <c r="F902" s="6"/>
    </row>
    <row r="903" spans="4:6" ht="11.25">
      <c r="D903" s="6"/>
      <c r="F903" s="6"/>
    </row>
    <row r="904" spans="4:6" ht="11.25">
      <c r="D904" s="6"/>
      <c r="F904" s="6"/>
    </row>
    <row r="905" spans="4:6" ht="11.25">
      <c r="D905" s="6"/>
      <c r="F905" s="6"/>
    </row>
    <row r="906" spans="4:6" ht="11.25">
      <c r="D906" s="6"/>
      <c r="F906" s="6"/>
    </row>
    <row r="907" spans="4:6" ht="11.25">
      <c r="D907" s="6"/>
      <c r="F907" s="6"/>
    </row>
    <row r="908" spans="4:6" ht="11.25">
      <c r="D908" s="6"/>
      <c r="F908" s="6"/>
    </row>
    <row r="909" spans="4:6" ht="11.25">
      <c r="D909" s="6"/>
      <c r="F909" s="6"/>
    </row>
    <row r="910" spans="4:6" ht="11.25">
      <c r="D910" s="6"/>
      <c r="F910" s="6"/>
    </row>
    <row r="911" spans="4:6" ht="11.25">
      <c r="D911" s="6"/>
      <c r="F911" s="6"/>
    </row>
    <row r="912" spans="4:6" ht="11.25">
      <c r="D912" s="6"/>
      <c r="F912" s="6"/>
    </row>
    <row r="913" spans="4:6" ht="11.25">
      <c r="D913" s="6"/>
      <c r="F913" s="6"/>
    </row>
    <row r="914" spans="4:6" ht="11.25">
      <c r="D914" s="6"/>
      <c r="F914" s="6"/>
    </row>
    <row r="915" spans="4:6" ht="11.25">
      <c r="D915" s="6"/>
      <c r="F915" s="6"/>
    </row>
    <row r="916" spans="4:6" ht="11.25">
      <c r="D916" s="6"/>
      <c r="F916" s="6"/>
    </row>
    <row r="917" spans="4:6" ht="11.25">
      <c r="D917" s="6"/>
      <c r="F917" s="6"/>
    </row>
    <row r="918" spans="4:6" ht="11.25">
      <c r="D918" s="6"/>
      <c r="F918" s="6"/>
    </row>
    <row r="919" spans="4:6" ht="11.25">
      <c r="D919" s="6"/>
      <c r="F919" s="6"/>
    </row>
    <row r="920" spans="4:6" ht="11.25">
      <c r="D920" s="6"/>
      <c r="F920" s="6"/>
    </row>
    <row r="921" spans="4:6" ht="11.25">
      <c r="D921" s="6"/>
      <c r="F921" s="6"/>
    </row>
    <row r="922" spans="4:6" ht="11.25">
      <c r="D922" s="6"/>
      <c r="F922" s="6"/>
    </row>
    <row r="923" spans="4:6" ht="11.25">
      <c r="D923" s="6"/>
      <c r="F923" s="6"/>
    </row>
    <row r="924" spans="4:6" ht="11.25">
      <c r="D924" s="6"/>
      <c r="F924" s="6"/>
    </row>
    <row r="925" spans="4:6" ht="11.25">
      <c r="D925" s="6"/>
      <c r="F925" s="6"/>
    </row>
    <row r="926" spans="4:6" ht="11.25">
      <c r="D926" s="6"/>
      <c r="F926" s="6"/>
    </row>
    <row r="927" spans="4:6" ht="11.25">
      <c r="D927" s="6"/>
      <c r="F927" s="6"/>
    </row>
    <row r="928" spans="4:6" ht="11.25">
      <c r="D928" s="6"/>
      <c r="F928" s="6"/>
    </row>
    <row r="929" spans="4:6" ht="11.25">
      <c r="D929" s="6"/>
      <c r="F929" s="6"/>
    </row>
    <row r="930" spans="4:6" ht="11.25">
      <c r="D930" s="6"/>
      <c r="F930" s="6"/>
    </row>
    <row r="931" spans="4:6" ht="11.25">
      <c r="D931" s="6"/>
      <c r="F931" s="6"/>
    </row>
    <row r="932" spans="4:6" ht="11.25">
      <c r="D932" s="6"/>
      <c r="F932" s="6"/>
    </row>
    <row r="933" spans="4:6" ht="11.25">
      <c r="D933" s="6"/>
      <c r="F933" s="6"/>
    </row>
    <row r="934" spans="4:6" ht="11.25">
      <c r="D934" s="6"/>
      <c r="F934" s="6"/>
    </row>
    <row r="935" spans="4:6" ht="11.25">
      <c r="D935" s="6"/>
      <c r="F935" s="6"/>
    </row>
    <row r="936" spans="4:6" ht="11.25">
      <c r="D936" s="6"/>
      <c r="F936" s="6"/>
    </row>
    <row r="937" spans="4:6" ht="11.25">
      <c r="D937" s="6"/>
      <c r="F937" s="6"/>
    </row>
    <row r="938" spans="4:6" ht="11.25">
      <c r="D938" s="6"/>
      <c r="F938" s="6"/>
    </row>
    <row r="939" spans="4:6" ht="11.25">
      <c r="D939" s="6"/>
      <c r="F939" s="6"/>
    </row>
    <row r="940" spans="4:6" ht="11.25">
      <c r="D940" s="6"/>
      <c r="F940" s="6"/>
    </row>
    <row r="941" spans="4:6" ht="11.25">
      <c r="D941" s="6"/>
      <c r="F941" s="6"/>
    </row>
    <row r="942" spans="4:6" ht="11.25">
      <c r="D942" s="6"/>
      <c r="F942" s="6"/>
    </row>
    <row r="943" spans="4:6" ht="11.25">
      <c r="D943" s="6"/>
      <c r="F943" s="6"/>
    </row>
    <row r="944" spans="4:6" ht="11.25">
      <c r="D944" s="6"/>
      <c r="F944" s="6"/>
    </row>
    <row r="945" spans="4:6" ht="11.25">
      <c r="D945" s="6"/>
      <c r="F945" s="6"/>
    </row>
    <row r="946" spans="4:6" ht="11.25">
      <c r="D946" s="6"/>
      <c r="F946" s="6"/>
    </row>
    <row r="947" spans="4:6" ht="11.25">
      <c r="D947" s="6"/>
      <c r="F947" s="6"/>
    </row>
    <row r="948" spans="4:6" ht="11.25">
      <c r="D948" s="6"/>
      <c r="F948" s="6"/>
    </row>
    <row r="949" spans="4:6" ht="11.25">
      <c r="D949" s="6"/>
      <c r="F949" s="6"/>
    </row>
    <row r="950" spans="4:6" ht="11.25">
      <c r="D950" s="6"/>
      <c r="F950" s="6"/>
    </row>
    <row r="951" spans="4:6" ht="11.25">
      <c r="D951" s="6"/>
      <c r="F951" s="6"/>
    </row>
    <row r="952" spans="4:6" ht="11.25">
      <c r="D952" s="6"/>
      <c r="F952" s="6"/>
    </row>
    <row r="953" spans="4:6" ht="11.25">
      <c r="D953" s="6"/>
      <c r="F953" s="6"/>
    </row>
    <row r="954" spans="4:6" ht="11.25">
      <c r="D954" s="6"/>
      <c r="F954" s="6"/>
    </row>
    <row r="955" spans="4:6" ht="11.25">
      <c r="D955" s="6"/>
      <c r="F955" s="6"/>
    </row>
    <row r="956" spans="4:6" ht="11.25">
      <c r="D956" s="6"/>
      <c r="F956" s="6"/>
    </row>
    <row r="957" spans="4:6" ht="11.25">
      <c r="D957" s="6"/>
      <c r="F957" s="6"/>
    </row>
    <row r="958" spans="4:6" ht="11.25">
      <c r="D958" s="6"/>
      <c r="F958" s="6"/>
    </row>
    <row r="959" spans="4:6" ht="11.25">
      <c r="D959" s="6"/>
      <c r="F959" s="6"/>
    </row>
    <row r="960" spans="4:6" ht="11.25">
      <c r="D960" s="6"/>
      <c r="F960" s="6"/>
    </row>
    <row r="961" spans="4:6" ht="11.25">
      <c r="D961" s="6"/>
      <c r="F961" s="6"/>
    </row>
    <row r="962" spans="4:6" ht="11.25">
      <c r="D962" s="6"/>
      <c r="F962" s="6"/>
    </row>
    <row r="963" spans="4:6" ht="11.25">
      <c r="D963" s="6"/>
      <c r="F963" s="6"/>
    </row>
    <row r="964" spans="4:6" ht="11.25">
      <c r="D964" s="6"/>
      <c r="F964" s="6"/>
    </row>
    <row r="965" spans="4:6" ht="11.25">
      <c r="D965" s="6"/>
      <c r="F965" s="6"/>
    </row>
    <row r="966" spans="4:6" ht="11.25">
      <c r="D966" s="6"/>
      <c r="F966" s="6"/>
    </row>
    <row r="967" spans="4:6" ht="11.25">
      <c r="D967" s="6"/>
      <c r="F967" s="6"/>
    </row>
    <row r="968" spans="4:6" ht="11.25">
      <c r="D968" s="6"/>
      <c r="F968" s="6"/>
    </row>
    <row r="969" spans="4:6" ht="11.25">
      <c r="D969" s="6"/>
      <c r="F969" s="6"/>
    </row>
    <row r="970" spans="4:6" ht="11.25">
      <c r="D970" s="6"/>
      <c r="F970" s="6"/>
    </row>
    <row r="971" spans="4:6" ht="11.25">
      <c r="D971" s="6"/>
      <c r="F971" s="6"/>
    </row>
    <row r="972" spans="4:6" ht="11.25">
      <c r="D972" s="6"/>
      <c r="F972" s="6"/>
    </row>
    <row r="973" spans="4:6" ht="11.25">
      <c r="D973" s="6"/>
      <c r="F973" s="6"/>
    </row>
    <row r="974" spans="4:6" ht="11.25">
      <c r="D974" s="6"/>
      <c r="F974" s="6"/>
    </row>
    <row r="975" spans="4:6" ht="11.25">
      <c r="D975" s="6"/>
      <c r="F975" s="6"/>
    </row>
    <row r="976" spans="4:6" ht="11.25">
      <c r="D976" s="6"/>
      <c r="F976" s="6"/>
    </row>
    <row r="977" spans="4:6" ht="11.25">
      <c r="D977" s="6"/>
      <c r="F977" s="6"/>
    </row>
    <row r="978" spans="4:6" ht="11.25">
      <c r="D978" s="6"/>
      <c r="F978" s="6"/>
    </row>
    <row r="979" spans="4:6" ht="11.25">
      <c r="D979" s="6"/>
      <c r="F979" s="6"/>
    </row>
    <row r="980" spans="4:6" ht="11.25">
      <c r="D980" s="6"/>
      <c r="F980" s="6"/>
    </row>
    <row r="981" spans="4:6" ht="11.25">
      <c r="D981" s="6"/>
      <c r="F981" s="6"/>
    </row>
    <row r="982" spans="4:6" ht="11.25">
      <c r="D982" s="6"/>
      <c r="F982" s="6"/>
    </row>
    <row r="983" spans="4:6" ht="11.25">
      <c r="D983" s="6"/>
      <c r="F983" s="6"/>
    </row>
    <row r="984" spans="4:6" ht="11.25">
      <c r="D984" s="6"/>
      <c r="F984" s="6"/>
    </row>
    <row r="985" spans="4:6" ht="11.25">
      <c r="D985" s="6"/>
      <c r="F985" s="6"/>
    </row>
    <row r="986" spans="4:6" ht="11.25">
      <c r="D986" s="6"/>
      <c r="F986" s="6"/>
    </row>
    <row r="987" spans="4:6" ht="11.25">
      <c r="D987" s="6"/>
      <c r="F987" s="6"/>
    </row>
    <row r="988" spans="4:6" ht="11.25">
      <c r="D988" s="6"/>
      <c r="F988" s="6"/>
    </row>
    <row r="989" spans="4:6" ht="11.25">
      <c r="D989" s="6"/>
      <c r="F989" s="6"/>
    </row>
    <row r="990" spans="4:6" ht="11.25">
      <c r="D990" s="6"/>
      <c r="F990" s="6"/>
    </row>
    <row r="991" spans="4:6" ht="11.25">
      <c r="D991" s="6"/>
      <c r="F991" s="6"/>
    </row>
    <row r="992" spans="4:6" ht="11.25">
      <c r="D992" s="6"/>
      <c r="F992" s="6"/>
    </row>
    <row r="993" spans="4:6" ht="11.25">
      <c r="D993" s="6"/>
      <c r="F993" s="6"/>
    </row>
    <row r="994" spans="4:6" ht="11.25">
      <c r="D994" s="6"/>
      <c r="F994" s="6"/>
    </row>
    <row r="995" spans="4:6" ht="11.25">
      <c r="D995" s="6"/>
      <c r="F995" s="6"/>
    </row>
    <row r="996" spans="4:6" ht="11.25">
      <c r="D996" s="6"/>
      <c r="F996" s="6"/>
    </row>
    <row r="997" spans="4:6" ht="11.25">
      <c r="D997" s="6"/>
      <c r="F997" s="6"/>
    </row>
    <row r="998" spans="4:6" ht="11.25">
      <c r="D998" s="6"/>
      <c r="F998" s="6"/>
    </row>
    <row r="999" spans="4:6" ht="11.25">
      <c r="D999" s="6"/>
      <c r="F999" s="6"/>
    </row>
    <row r="1000" spans="4:6" ht="11.25">
      <c r="D1000" s="6"/>
      <c r="F1000" s="6"/>
    </row>
    <row r="1001" spans="4:6" ht="11.25">
      <c r="D1001" s="6"/>
      <c r="F1001" s="6"/>
    </row>
    <row r="1002" spans="4:6" ht="11.25">
      <c r="D1002" s="6"/>
      <c r="F1002" s="6"/>
    </row>
    <row r="1003" spans="4:6" ht="11.25">
      <c r="D1003" s="6"/>
      <c r="F1003" s="6"/>
    </row>
    <row r="1004" spans="4:6" ht="11.25">
      <c r="D1004" s="6"/>
      <c r="F1004" s="6"/>
    </row>
    <row r="1005" spans="4:6" ht="11.25">
      <c r="D1005" s="6"/>
      <c r="F1005" s="6"/>
    </row>
    <row r="1006" spans="4:6" ht="11.25">
      <c r="D1006" s="6"/>
      <c r="F1006" s="6"/>
    </row>
    <row r="1007" spans="4:6" ht="11.25">
      <c r="D1007" s="6"/>
      <c r="F1007" s="6"/>
    </row>
    <row r="1008" spans="4:6" ht="11.25">
      <c r="D1008" s="6"/>
      <c r="F1008" s="6"/>
    </row>
    <row r="1009" spans="4:6" ht="11.25">
      <c r="D1009" s="6"/>
      <c r="F1009" s="6"/>
    </row>
    <row r="1010" spans="4:6" ht="11.25">
      <c r="D1010" s="6"/>
      <c r="F1010" s="6"/>
    </row>
    <row r="1011" spans="4:6" ht="11.25">
      <c r="D1011" s="6"/>
      <c r="F1011" s="6"/>
    </row>
    <row r="1012" spans="4:6" ht="11.25">
      <c r="D1012" s="6"/>
      <c r="F1012" s="6"/>
    </row>
    <row r="1013" spans="4:6" ht="11.25">
      <c r="D1013" s="6"/>
      <c r="F1013" s="6"/>
    </row>
    <row r="1014" spans="4:6" ht="11.25">
      <c r="D1014" s="6"/>
      <c r="F1014" s="6"/>
    </row>
    <row r="1015" spans="4:6" ht="11.25">
      <c r="D1015" s="6"/>
      <c r="F1015" s="6"/>
    </row>
    <row r="1016" spans="4:6" ht="11.25">
      <c r="D1016" s="6"/>
      <c r="F1016" s="6"/>
    </row>
    <row r="1017" spans="4:6" ht="11.25">
      <c r="D1017" s="6"/>
      <c r="F1017" s="6"/>
    </row>
    <row r="1018" spans="4:6" ht="11.25">
      <c r="D1018" s="6"/>
      <c r="F1018" s="6"/>
    </row>
    <row r="1019" spans="4:6" ht="11.25">
      <c r="D1019" s="6"/>
      <c r="F1019" s="6"/>
    </row>
    <row r="1020" spans="4:6" ht="11.25">
      <c r="D1020" s="6"/>
      <c r="F1020" s="6"/>
    </row>
    <row r="1021" spans="4:6" ht="11.25">
      <c r="D1021" s="6"/>
      <c r="F1021" s="6"/>
    </row>
    <row r="1022" spans="4:6" ht="11.25">
      <c r="D1022" s="6"/>
      <c r="F1022" s="6"/>
    </row>
    <row r="1023" spans="4:6" ht="11.25">
      <c r="D1023" s="6"/>
      <c r="F1023" s="6"/>
    </row>
    <row r="1024" spans="4:6" ht="11.25">
      <c r="D1024" s="6"/>
      <c r="F1024" s="6"/>
    </row>
    <row r="1025" spans="4:6" ht="11.25">
      <c r="D1025" s="6"/>
      <c r="F1025" s="6"/>
    </row>
    <row r="1026" spans="4:6" ht="11.25">
      <c r="D1026" s="6"/>
      <c r="F1026" s="6"/>
    </row>
    <row r="1027" spans="4:6" ht="11.25">
      <c r="D1027" s="6"/>
      <c r="F1027" s="6"/>
    </row>
    <row r="1028" spans="4:6" ht="11.25">
      <c r="D1028" s="6"/>
      <c r="F1028" s="6"/>
    </row>
    <row r="1029" spans="4:6" ht="11.25">
      <c r="D1029" s="6"/>
      <c r="F1029" s="6"/>
    </row>
    <row r="1030" spans="4:6" ht="11.25">
      <c r="D1030" s="6"/>
      <c r="F1030" s="6"/>
    </row>
    <row r="1031" spans="4:6" ht="11.25">
      <c r="D1031" s="6"/>
      <c r="F1031" s="6"/>
    </row>
    <row r="1032" spans="4:6" ht="11.25">
      <c r="D1032" s="6"/>
      <c r="F1032" s="6"/>
    </row>
    <row r="1033" spans="4:6" ht="11.25">
      <c r="D1033" s="6"/>
      <c r="F1033" s="6"/>
    </row>
    <row r="1034" spans="4:6" ht="11.25">
      <c r="D1034" s="6"/>
      <c r="F1034" s="6"/>
    </row>
    <row r="1035" spans="4:6" ht="11.25">
      <c r="D1035" s="6"/>
      <c r="F1035" s="6"/>
    </row>
    <row r="1036" spans="4:6" ht="11.25">
      <c r="D1036" s="6"/>
      <c r="F1036" s="6"/>
    </row>
    <row r="1037" spans="4:6" ht="11.25">
      <c r="D1037" s="6"/>
      <c r="F1037" s="6"/>
    </row>
    <row r="1038" spans="4:6" ht="11.25">
      <c r="D1038" s="6"/>
      <c r="F1038" s="6"/>
    </row>
    <row r="1039" spans="4:6" ht="11.25">
      <c r="D1039" s="6"/>
      <c r="F1039" s="6"/>
    </row>
    <row r="1040" spans="4:6" ht="11.25">
      <c r="D1040" s="6"/>
      <c r="F1040" s="6"/>
    </row>
    <row r="1041" spans="4:6" ht="11.25">
      <c r="D1041" s="6"/>
      <c r="F1041" s="6"/>
    </row>
    <row r="1042" spans="4:6" ht="11.25">
      <c r="D1042" s="6"/>
      <c r="F1042" s="6"/>
    </row>
    <row r="1043" spans="4:6" ht="11.25">
      <c r="D1043" s="6"/>
      <c r="F1043" s="6"/>
    </row>
    <row r="1044" spans="4:6" ht="11.25">
      <c r="D1044" s="6"/>
      <c r="F1044" s="6"/>
    </row>
    <row r="1045" spans="4:6" ht="11.25">
      <c r="D1045" s="6"/>
      <c r="F1045" s="6"/>
    </row>
    <row r="1046" spans="4:6" ht="11.25">
      <c r="D1046" s="6"/>
      <c r="F1046" s="6"/>
    </row>
    <row r="1047" spans="4:6" ht="11.25">
      <c r="D1047" s="6"/>
      <c r="F1047" s="6"/>
    </row>
    <row r="1048" spans="4:6" ht="11.25">
      <c r="D1048" s="6"/>
      <c r="F1048" s="6"/>
    </row>
    <row r="1049" spans="4:6" ht="11.25">
      <c r="D1049" s="6"/>
      <c r="F1049" s="6"/>
    </row>
    <row r="1050" spans="4:6" ht="11.25">
      <c r="D1050" s="6"/>
      <c r="F1050" s="6"/>
    </row>
    <row r="1051" spans="4:6" ht="11.25">
      <c r="D1051" s="6"/>
      <c r="F1051" s="6"/>
    </row>
    <row r="1052" spans="4:6" ht="11.25">
      <c r="D1052" s="6"/>
      <c r="F1052" s="6"/>
    </row>
    <row r="1053" spans="4:6" ht="11.25">
      <c r="D1053" s="6"/>
      <c r="F1053" s="6"/>
    </row>
    <row r="1054" spans="4:6" ht="11.25">
      <c r="D1054" s="6"/>
      <c r="F1054" s="6"/>
    </row>
    <row r="1055" spans="4:6" ht="11.25">
      <c r="D1055" s="6"/>
      <c r="F1055" s="6"/>
    </row>
    <row r="1056" spans="4:6" ht="11.25">
      <c r="D1056" s="6"/>
      <c r="F1056" s="6"/>
    </row>
    <row r="1057" spans="4:6" ht="11.25">
      <c r="D1057" s="6"/>
      <c r="F1057" s="6"/>
    </row>
    <row r="1058" spans="4:6" ht="11.25">
      <c r="D1058" s="6"/>
      <c r="F1058" s="6"/>
    </row>
    <row r="1059" spans="4:6" ht="11.25">
      <c r="D1059" s="6"/>
      <c r="F1059" s="6"/>
    </row>
    <row r="1060" spans="4:6" ht="11.25">
      <c r="D1060" s="6"/>
      <c r="F1060" s="6"/>
    </row>
    <row r="1061" spans="4:6" ht="11.25">
      <c r="D1061" s="6"/>
      <c r="F1061" s="6"/>
    </row>
    <row r="1062" spans="4:6" ht="11.25">
      <c r="D1062" s="6"/>
      <c r="F1062" s="6"/>
    </row>
    <row r="1063" spans="4:6" ht="11.25">
      <c r="D1063" s="6"/>
      <c r="F1063" s="6"/>
    </row>
    <row r="1064" spans="4:6" ht="11.25">
      <c r="D1064" s="6"/>
      <c r="F1064" s="6"/>
    </row>
    <row r="1065" spans="4:6" ht="11.25">
      <c r="D1065" s="6"/>
      <c r="F1065" s="6"/>
    </row>
    <row r="1066" spans="4:6" ht="11.25">
      <c r="D1066" s="6"/>
      <c r="F1066" s="6"/>
    </row>
    <row r="1067" spans="4:6" ht="11.25">
      <c r="D1067" s="6"/>
      <c r="F1067" s="6"/>
    </row>
    <row r="1068" spans="4:6" ht="11.25">
      <c r="D1068" s="6"/>
      <c r="F1068" s="6"/>
    </row>
    <row r="1069" spans="4:6" ht="11.25">
      <c r="D1069" s="6"/>
      <c r="F1069" s="6"/>
    </row>
    <row r="1070" spans="4:6" ht="11.25">
      <c r="D1070" s="6"/>
      <c r="F1070" s="6"/>
    </row>
    <row r="1071" spans="4:6" ht="11.25">
      <c r="D1071" s="6"/>
      <c r="F1071" s="6"/>
    </row>
    <row r="1072" spans="4:6" ht="11.25">
      <c r="D1072" s="6"/>
      <c r="F1072" s="6"/>
    </row>
    <row r="1073" spans="4:6" ht="11.25">
      <c r="D1073" s="6"/>
      <c r="F1073" s="6"/>
    </row>
    <row r="1074" spans="4:6" ht="11.25">
      <c r="D1074" s="6"/>
      <c r="F1074" s="6"/>
    </row>
    <row r="1075" spans="4:6" ht="11.25">
      <c r="D1075" s="6"/>
      <c r="F1075" s="6"/>
    </row>
    <row r="1076" spans="4:6" ht="11.25">
      <c r="D1076" s="6"/>
      <c r="F1076" s="6"/>
    </row>
    <row r="1077" spans="4:6" ht="11.25">
      <c r="D1077" s="6"/>
      <c r="F1077" s="6"/>
    </row>
    <row r="1078" spans="4:6" ht="11.25">
      <c r="D1078" s="6"/>
      <c r="F1078" s="6"/>
    </row>
    <row r="1079" spans="4:6" ht="11.25">
      <c r="D1079" s="6"/>
      <c r="F1079" s="6"/>
    </row>
    <row r="1080" spans="4:6" ht="11.25">
      <c r="D1080" s="6"/>
      <c r="F1080" s="6"/>
    </row>
    <row r="1081" spans="4:6" ht="11.25">
      <c r="D1081" s="6"/>
      <c r="F1081" s="6"/>
    </row>
    <row r="1082" spans="4:6" ht="11.25">
      <c r="D1082" s="6"/>
      <c r="F1082" s="6"/>
    </row>
    <row r="1083" spans="4:6" ht="11.25">
      <c r="D1083" s="6"/>
      <c r="F1083" s="6"/>
    </row>
    <row r="1084" spans="4:6" ht="11.25">
      <c r="D1084" s="6"/>
      <c r="F1084" s="6"/>
    </row>
    <row r="1085" spans="4:6" ht="11.25">
      <c r="D1085" s="6"/>
      <c r="F1085" s="6"/>
    </row>
    <row r="1086" spans="4:6" ht="11.25">
      <c r="D1086" s="6"/>
      <c r="F1086" s="6"/>
    </row>
    <row r="1087" spans="4:6" ht="11.25">
      <c r="D1087" s="6"/>
      <c r="F1087" s="6"/>
    </row>
    <row r="1088" spans="4:6" ht="11.25">
      <c r="D1088" s="6"/>
      <c r="F1088" s="6"/>
    </row>
    <row r="1089" spans="4:6" ht="11.25">
      <c r="D1089" s="6"/>
      <c r="F1089" s="6"/>
    </row>
    <row r="1090" spans="4:6" ht="11.25">
      <c r="D1090" s="6"/>
      <c r="F1090" s="6"/>
    </row>
    <row r="1091" spans="4:6" ht="11.25">
      <c r="D1091" s="6"/>
      <c r="F1091" s="6"/>
    </row>
    <row r="1092" spans="4:6" ht="11.25">
      <c r="D1092" s="6"/>
      <c r="F1092" s="6"/>
    </row>
    <row r="1093" spans="4:6" ht="11.25">
      <c r="D1093" s="6"/>
      <c r="F1093" s="6"/>
    </row>
    <row r="1094" spans="4:6" ht="11.25">
      <c r="D1094" s="6"/>
      <c r="F1094" s="6"/>
    </row>
    <row r="1095" spans="4:6" ht="11.25">
      <c r="D1095" s="6"/>
      <c r="F1095" s="6"/>
    </row>
    <row r="1096" spans="4:6" ht="11.25">
      <c r="D1096" s="6"/>
      <c r="F1096" s="6"/>
    </row>
    <row r="1097" spans="4:6" ht="11.25">
      <c r="D1097" s="6"/>
      <c r="F1097" s="6"/>
    </row>
    <row r="1098" spans="4:6" ht="11.25">
      <c r="D1098" s="6"/>
      <c r="F1098" s="6"/>
    </row>
    <row r="1099" spans="4:6" ht="11.25">
      <c r="D1099" s="6"/>
      <c r="F1099" s="6"/>
    </row>
    <row r="1100" spans="4:6" ht="11.25">
      <c r="D1100" s="6"/>
      <c r="F1100" s="6"/>
    </row>
    <row r="1101" spans="4:6" ht="11.25">
      <c r="D1101" s="6"/>
      <c r="F1101" s="6"/>
    </row>
    <row r="1102" spans="4:6" ht="11.25">
      <c r="D1102" s="6"/>
      <c r="F1102" s="6"/>
    </row>
    <row r="1103" spans="4:6" ht="11.25">
      <c r="D1103" s="6"/>
      <c r="F1103" s="6"/>
    </row>
    <row r="1104" spans="4:6" ht="11.25">
      <c r="D1104" s="6"/>
      <c r="F1104" s="6"/>
    </row>
    <row r="1105" spans="4:6" ht="11.25">
      <c r="D1105" s="6"/>
      <c r="F1105" s="6"/>
    </row>
    <row r="1106" spans="4:6" ht="11.25">
      <c r="D1106" s="6"/>
      <c r="F1106" s="6"/>
    </row>
    <row r="1107" spans="4:6" ht="11.25">
      <c r="D1107" s="6"/>
      <c r="F1107" s="6"/>
    </row>
    <row r="1108" spans="4:6" ht="11.25">
      <c r="D1108" s="6"/>
      <c r="F1108" s="6"/>
    </row>
    <row r="1109" spans="4:6" ht="11.25">
      <c r="D1109" s="6"/>
      <c r="F1109" s="6"/>
    </row>
    <row r="1110" spans="4:6" ht="11.25">
      <c r="D1110" s="6"/>
      <c r="F1110" s="6"/>
    </row>
    <row r="1111" spans="4:6" ht="11.25">
      <c r="D1111" s="6"/>
      <c r="F1111" s="6"/>
    </row>
    <row r="1112" spans="4:6" ht="11.25">
      <c r="D1112" s="6"/>
      <c r="F1112" s="6"/>
    </row>
    <row r="1113" spans="4:6" ht="11.25">
      <c r="D1113" s="6"/>
      <c r="F1113" s="6"/>
    </row>
    <row r="1114" spans="4:6" ht="11.25">
      <c r="D1114" s="6"/>
      <c r="F1114" s="6"/>
    </row>
    <row r="1115" spans="4:6" ht="11.25">
      <c r="D1115" s="6"/>
      <c r="F1115" s="6"/>
    </row>
    <row r="1116" spans="4:6" ht="11.25">
      <c r="D1116" s="6"/>
      <c r="F1116" s="6"/>
    </row>
    <row r="1117" spans="4:6" ht="11.25">
      <c r="D1117" s="6"/>
      <c r="F1117" s="6"/>
    </row>
    <row r="1118" spans="4:6" ht="11.25">
      <c r="D1118" s="6"/>
      <c r="F1118" s="6"/>
    </row>
    <row r="1119" spans="4:6" ht="11.25">
      <c r="D1119" s="6"/>
      <c r="F1119" s="6"/>
    </row>
    <row r="1120" spans="4:6" ht="11.25">
      <c r="D1120" s="6"/>
      <c r="F1120" s="6"/>
    </row>
    <row r="1121" spans="4:6" ht="11.25">
      <c r="D1121" s="6"/>
      <c r="F1121" s="6"/>
    </row>
    <row r="1122" spans="4:6" ht="11.25">
      <c r="D1122" s="6"/>
      <c r="F1122" s="6"/>
    </row>
    <row r="1123" spans="4:6" ht="11.25">
      <c r="D1123" s="6"/>
      <c r="F1123" s="6"/>
    </row>
    <row r="1124" spans="4:6" ht="11.25">
      <c r="D1124" s="6"/>
      <c r="F1124" s="6"/>
    </row>
    <row r="1125" spans="4:6" ht="11.25">
      <c r="D1125" s="6"/>
      <c r="F1125" s="6"/>
    </row>
    <row r="1126" spans="4:6" ht="11.25">
      <c r="D1126" s="6"/>
      <c r="F1126" s="6"/>
    </row>
    <row r="1127" spans="4:6" ht="11.25">
      <c r="D1127" s="6"/>
      <c r="F1127" s="6"/>
    </row>
    <row r="1128" spans="4:6" ht="11.25">
      <c r="D1128" s="6"/>
      <c r="F1128" s="6"/>
    </row>
    <row r="1129" spans="4:6" ht="11.25">
      <c r="D1129" s="6"/>
      <c r="F1129" s="6"/>
    </row>
    <row r="1130" spans="4:6" ht="11.25">
      <c r="D1130" s="6"/>
      <c r="F1130" s="6"/>
    </row>
    <row r="1131" spans="4:6" ht="11.25">
      <c r="D1131" s="6"/>
      <c r="F1131" s="6"/>
    </row>
    <row r="1132" spans="4:6" ht="11.25">
      <c r="D1132" s="6"/>
      <c r="F1132" s="6"/>
    </row>
    <row r="1133" spans="4:6" ht="11.25">
      <c r="D1133" s="6"/>
      <c r="F1133" s="6"/>
    </row>
    <row r="1134" spans="4:6" ht="11.25">
      <c r="D1134" s="6"/>
      <c r="F1134" s="6"/>
    </row>
    <row r="1135" spans="4:6" ht="11.25">
      <c r="D1135" s="6"/>
      <c r="F1135" s="6"/>
    </row>
    <row r="1136" spans="4:6" ht="11.25">
      <c r="D1136" s="6"/>
      <c r="F1136" s="6"/>
    </row>
    <row r="1137" spans="4:6" ht="11.25">
      <c r="D1137" s="6"/>
      <c r="F1137" s="6"/>
    </row>
    <row r="1138" spans="4:6" ht="11.25">
      <c r="D1138" s="6"/>
      <c r="F1138" s="6"/>
    </row>
    <row r="1139" spans="4:6" ht="11.25">
      <c r="D1139" s="6"/>
      <c r="F1139" s="6"/>
    </row>
    <row r="1140" spans="4:6" ht="11.25">
      <c r="D1140" s="6"/>
      <c r="F1140" s="6"/>
    </row>
    <row r="1141" spans="4:6" ht="11.25">
      <c r="D1141" s="6"/>
      <c r="F1141" s="6"/>
    </row>
    <row r="1142" spans="4:6" ht="11.25">
      <c r="D1142" s="6"/>
      <c r="F1142" s="6"/>
    </row>
    <row r="1143" spans="4:6" ht="11.25">
      <c r="D1143" s="6"/>
      <c r="F1143" s="6"/>
    </row>
    <row r="1144" spans="4:6" ht="11.25">
      <c r="D1144" s="6"/>
      <c r="F1144" s="6"/>
    </row>
    <row r="1145" spans="4:6" ht="11.25">
      <c r="D1145" s="6"/>
      <c r="F1145" s="6"/>
    </row>
    <row r="1146" spans="4:6" ht="11.25">
      <c r="D1146" s="6"/>
      <c r="F1146" s="6"/>
    </row>
    <row r="1147" spans="4:6" ht="11.25">
      <c r="D1147" s="6"/>
      <c r="F1147" s="6"/>
    </row>
    <row r="1148" spans="4:6" ht="11.25">
      <c r="D1148" s="6"/>
      <c r="F1148" s="6"/>
    </row>
    <row r="1149" spans="4:6" ht="11.25">
      <c r="D1149" s="6"/>
      <c r="F1149" s="6"/>
    </row>
    <row r="1150" spans="4:6" ht="11.25">
      <c r="D1150" s="6"/>
      <c r="F1150" s="6"/>
    </row>
    <row r="1151" spans="4:6" ht="11.25">
      <c r="D1151" s="6"/>
      <c r="F1151" s="6"/>
    </row>
    <row r="1152" spans="4:6" ht="11.25">
      <c r="D1152" s="6"/>
      <c r="F1152" s="6"/>
    </row>
    <row r="1153" spans="4:6" ht="11.25">
      <c r="D1153" s="6"/>
      <c r="F1153" s="6"/>
    </row>
    <row r="1154" spans="4:6" ht="11.25">
      <c r="D1154" s="6"/>
      <c r="F1154" s="6"/>
    </row>
    <row r="1155" spans="4:6" ht="11.25">
      <c r="D1155" s="6"/>
      <c r="F1155" s="6"/>
    </row>
    <row r="1156" spans="4:6" ht="11.25">
      <c r="D1156" s="6"/>
      <c r="F1156" s="6"/>
    </row>
    <row r="1157" spans="4:6" ht="11.25">
      <c r="D1157" s="6"/>
      <c r="F1157" s="6"/>
    </row>
    <row r="1158" spans="4:6" ht="11.25">
      <c r="D1158" s="6"/>
      <c r="F1158" s="6"/>
    </row>
    <row r="1159" spans="4:6" ht="11.25">
      <c r="D1159" s="6"/>
      <c r="F1159" s="6"/>
    </row>
    <row r="1160" spans="4:6" ht="11.25">
      <c r="D1160" s="6"/>
      <c r="F1160" s="6"/>
    </row>
    <row r="1161" spans="4:6" ht="11.25">
      <c r="D1161" s="6"/>
      <c r="F1161" s="6"/>
    </row>
    <row r="1162" spans="4:6" ht="11.25">
      <c r="D1162" s="6"/>
      <c r="F1162" s="6"/>
    </row>
    <row r="1163" spans="4:6" ht="11.25">
      <c r="D1163" s="6"/>
      <c r="F1163" s="6"/>
    </row>
    <row r="1164" spans="4:6" ht="11.25">
      <c r="D1164" s="6"/>
      <c r="F1164" s="6"/>
    </row>
    <row r="1165" spans="4:6" ht="11.25">
      <c r="D1165" s="6"/>
      <c r="F1165" s="6"/>
    </row>
    <row r="1166" spans="4:6" ht="11.25">
      <c r="D1166" s="6"/>
      <c r="F1166" s="6"/>
    </row>
    <row r="1167" spans="4:6" ht="11.25">
      <c r="D1167" s="6"/>
      <c r="F1167" s="6"/>
    </row>
    <row r="1168" spans="4:6" ht="11.25">
      <c r="D1168" s="6"/>
      <c r="F1168" s="6"/>
    </row>
    <row r="1169" spans="4:6" ht="11.25">
      <c r="D1169" s="6"/>
      <c r="F1169" s="6"/>
    </row>
    <row r="1170" spans="4:6" ht="11.25">
      <c r="D1170" s="6"/>
      <c r="F1170" s="6"/>
    </row>
    <row r="1171" spans="4:6" ht="11.25">
      <c r="D1171" s="6"/>
      <c r="F1171" s="6"/>
    </row>
    <row r="1172" spans="4:6" ht="11.25">
      <c r="D1172" s="6"/>
      <c r="F1172" s="6"/>
    </row>
    <row r="1173" spans="4:6" ht="11.25">
      <c r="D1173" s="6"/>
      <c r="F1173" s="6"/>
    </row>
    <row r="1174" spans="4:6" ht="11.25">
      <c r="D1174" s="6"/>
      <c r="F1174" s="6"/>
    </row>
    <row r="1175" spans="4:6" ht="11.25">
      <c r="D1175" s="6"/>
      <c r="F1175" s="6"/>
    </row>
    <row r="1176" spans="4:6" ht="11.25">
      <c r="D1176" s="6"/>
      <c r="F1176" s="6"/>
    </row>
    <row r="1177" spans="4:6" ht="11.25">
      <c r="D1177" s="6"/>
      <c r="F1177" s="6"/>
    </row>
    <row r="1178" spans="4:6" ht="11.25">
      <c r="D1178" s="6"/>
      <c r="F1178" s="6"/>
    </row>
    <row r="1179" spans="4:6" ht="11.25">
      <c r="D1179" s="6"/>
      <c r="F1179" s="6"/>
    </row>
    <row r="1180" spans="4:6" ht="11.25">
      <c r="D1180" s="6"/>
      <c r="F1180" s="6"/>
    </row>
    <row r="1181" spans="4:6" ht="11.25">
      <c r="D1181" s="6"/>
      <c r="F1181" s="6"/>
    </row>
    <row r="1182" spans="4:6" ht="11.25">
      <c r="D1182" s="6"/>
      <c r="F1182" s="6"/>
    </row>
    <row r="1183" spans="4:6" ht="11.25">
      <c r="D1183" s="6"/>
      <c r="F1183" s="6"/>
    </row>
    <row r="1184" spans="4:6" ht="11.25">
      <c r="D1184" s="6"/>
      <c r="F1184" s="6"/>
    </row>
    <row r="1185" spans="4:6" ht="11.25">
      <c r="D1185" s="6"/>
      <c r="F1185" s="6"/>
    </row>
    <row r="1186" spans="4:6" ht="11.25">
      <c r="D1186" s="6"/>
      <c r="F1186" s="6"/>
    </row>
    <row r="1187" spans="4:6" ht="11.25">
      <c r="D1187" s="6"/>
      <c r="F1187" s="6"/>
    </row>
    <row r="1188" spans="4:6" ht="11.25">
      <c r="D1188" s="6"/>
      <c r="F1188" s="6"/>
    </row>
    <row r="1189" spans="4:6" ht="11.25">
      <c r="D1189" s="6"/>
      <c r="F1189" s="6"/>
    </row>
    <row r="1190" spans="4:6" ht="11.25">
      <c r="D1190" s="6"/>
      <c r="F1190" s="6"/>
    </row>
    <row r="1191" spans="4:6" ht="11.25">
      <c r="D1191" s="6"/>
      <c r="F1191" s="6"/>
    </row>
    <row r="1192" spans="4:6" ht="11.25">
      <c r="D1192" s="6"/>
      <c r="F1192" s="6"/>
    </row>
    <row r="1193" spans="4:6" ht="11.25">
      <c r="D1193" s="6"/>
      <c r="F1193" s="6"/>
    </row>
    <row r="1194" spans="4:6" ht="11.25">
      <c r="D1194" s="6"/>
      <c r="F1194" s="6"/>
    </row>
    <row r="1195" spans="4:6" ht="11.25">
      <c r="D1195" s="6"/>
      <c r="F1195" s="6"/>
    </row>
    <row r="1196" spans="4:6" ht="11.25">
      <c r="D1196" s="6"/>
      <c r="F1196" s="6"/>
    </row>
    <row r="1197" spans="4:6" ht="11.25">
      <c r="D1197" s="6"/>
      <c r="F1197" s="6"/>
    </row>
    <row r="1198" spans="4:6" ht="11.25">
      <c r="D1198" s="6"/>
      <c r="F1198" s="6"/>
    </row>
    <row r="1199" spans="4:6" ht="11.25">
      <c r="D1199" s="6"/>
      <c r="F1199" s="6"/>
    </row>
    <row r="1200" spans="4:6" ht="11.25">
      <c r="D1200" s="6"/>
      <c r="F1200" s="6"/>
    </row>
    <row r="1201" spans="4:6" ht="11.25">
      <c r="D1201" s="6"/>
      <c r="F1201" s="6"/>
    </row>
    <row r="1202" spans="4:6" ht="11.25">
      <c r="D1202" s="6"/>
      <c r="F1202" s="6"/>
    </row>
    <row r="1203" spans="4:6" ht="11.25">
      <c r="D1203" s="6"/>
      <c r="F1203" s="6"/>
    </row>
    <row r="1204" spans="4:6" ht="11.25">
      <c r="D1204" s="6"/>
      <c r="F1204" s="6"/>
    </row>
    <row r="1205" spans="4:6" ht="11.25">
      <c r="D1205" s="6"/>
      <c r="F1205" s="6"/>
    </row>
    <row r="1206" spans="4:6" ht="11.25">
      <c r="D1206" s="6"/>
      <c r="F1206" s="6"/>
    </row>
    <row r="1207" spans="4:6" ht="11.25">
      <c r="D1207" s="6"/>
      <c r="F1207" s="6"/>
    </row>
    <row r="1208" spans="4:6" ht="11.25">
      <c r="D1208" s="6"/>
      <c r="F1208" s="6"/>
    </row>
    <row r="1209" spans="4:6" ht="11.25">
      <c r="D1209" s="6"/>
      <c r="F1209" s="6"/>
    </row>
    <row r="1210" spans="4:6" ht="11.25">
      <c r="D1210" s="6"/>
      <c r="F1210" s="6"/>
    </row>
    <row r="1211" spans="4:6" ht="11.25">
      <c r="D1211" s="6"/>
      <c r="F1211" s="6"/>
    </row>
    <row r="1212" spans="4:6" ht="11.25">
      <c r="D1212" s="6"/>
      <c r="F1212" s="6"/>
    </row>
    <row r="1213" spans="4:6" ht="11.25">
      <c r="D1213" s="6"/>
      <c r="F1213" s="6"/>
    </row>
    <row r="1214" spans="4:6" ht="11.25">
      <c r="D1214" s="6"/>
      <c r="F1214" s="6"/>
    </row>
    <row r="1215" spans="4:6" ht="11.25">
      <c r="D1215" s="6"/>
      <c r="F1215" s="6"/>
    </row>
    <row r="1216" spans="4:6" ht="11.25">
      <c r="D1216" s="6"/>
      <c r="F1216" s="6"/>
    </row>
    <row r="1217" spans="4:6" ht="11.25">
      <c r="D1217" s="6"/>
      <c r="F1217" s="6"/>
    </row>
    <row r="1218" spans="4:6" ht="11.25">
      <c r="D1218" s="6"/>
      <c r="F1218" s="6"/>
    </row>
    <row r="1219" spans="4:6" ht="11.25">
      <c r="D1219" s="6"/>
      <c r="F1219" s="6"/>
    </row>
    <row r="1220" spans="4:6" ht="11.25">
      <c r="D1220" s="6"/>
      <c r="F1220" s="6"/>
    </row>
    <row r="1221" spans="4:6" ht="11.25">
      <c r="D1221" s="6"/>
      <c r="F1221" s="6"/>
    </row>
    <row r="1222" spans="4:6" ht="11.25">
      <c r="D1222" s="6"/>
      <c r="F1222" s="6"/>
    </row>
    <row r="1223" spans="4:6" ht="11.25">
      <c r="D1223" s="6"/>
      <c r="F1223" s="6"/>
    </row>
    <row r="1224" spans="4:6" ht="11.25">
      <c r="D1224" s="6"/>
      <c r="F1224" s="6"/>
    </row>
    <row r="1225" spans="4:6" ht="11.25">
      <c r="D1225" s="6"/>
      <c r="F1225" s="6"/>
    </row>
    <row r="1226" spans="4:6" ht="11.25">
      <c r="D1226" s="6"/>
      <c r="F1226" s="6"/>
    </row>
    <row r="1227" spans="4:6" ht="11.25">
      <c r="D1227" s="6"/>
      <c r="F1227" s="6"/>
    </row>
    <row r="1228" spans="4:6" ht="11.25">
      <c r="D1228" s="6"/>
      <c r="F1228" s="6"/>
    </row>
    <row r="1229" spans="4:6" ht="11.25">
      <c r="D1229" s="6"/>
      <c r="F1229" s="6"/>
    </row>
    <row r="1230" spans="4:6" ht="11.25">
      <c r="D1230" s="6"/>
      <c r="F1230" s="6"/>
    </row>
    <row r="1231" spans="4:6" ht="11.25">
      <c r="D1231" s="6"/>
      <c r="F1231" s="6"/>
    </row>
    <row r="1232" spans="4:6" ht="11.25">
      <c r="D1232" s="6"/>
      <c r="F1232" s="6"/>
    </row>
    <row r="1233" spans="4:6" ht="11.25">
      <c r="D1233" s="6"/>
      <c r="F1233" s="6"/>
    </row>
    <row r="1234" spans="4:6" ht="11.25">
      <c r="D1234" s="6"/>
      <c r="F1234" s="6"/>
    </row>
    <row r="1235" spans="4:6" ht="11.25">
      <c r="D1235" s="6"/>
      <c r="F1235" s="6"/>
    </row>
    <row r="1236" spans="4:6" ht="11.25">
      <c r="D1236" s="6"/>
      <c r="F1236" s="6"/>
    </row>
    <row r="1237" spans="4:6" ht="11.25">
      <c r="D1237" s="6"/>
      <c r="F1237" s="6"/>
    </row>
    <row r="1238" spans="4:6" ht="11.25">
      <c r="D1238" s="6"/>
      <c r="F1238" s="6"/>
    </row>
    <row r="1239" spans="4:6" ht="11.25">
      <c r="D1239" s="6"/>
      <c r="F1239" s="6"/>
    </row>
    <row r="1240" spans="4:6" ht="11.25">
      <c r="D1240" s="6"/>
      <c r="F1240" s="6"/>
    </row>
    <row r="1241" spans="4:6" ht="11.25">
      <c r="D1241" s="6"/>
      <c r="F1241" s="6"/>
    </row>
    <row r="1242" spans="4:6" ht="11.25">
      <c r="D1242" s="6"/>
      <c r="F1242" s="6"/>
    </row>
    <row r="1243" spans="4:6" ht="11.25">
      <c r="D1243" s="6"/>
      <c r="F1243" s="6"/>
    </row>
    <row r="1244" spans="4:6" ht="11.25">
      <c r="D1244" s="6"/>
      <c r="F1244" s="6"/>
    </row>
    <row r="1245" spans="4:6" ht="11.25">
      <c r="D1245" s="6"/>
      <c r="F1245" s="6"/>
    </row>
    <row r="1246" spans="4:6" ht="11.25">
      <c r="D1246" s="6"/>
      <c r="F1246" s="6"/>
    </row>
    <row r="1247" spans="4:6" ht="11.25">
      <c r="D1247" s="6"/>
      <c r="F1247" s="6"/>
    </row>
    <row r="1248" spans="4:6" ht="11.25">
      <c r="D1248" s="6"/>
      <c r="F1248" s="6"/>
    </row>
    <row r="1249" spans="4:6" ht="11.25">
      <c r="D1249" s="6"/>
      <c r="F1249" s="6"/>
    </row>
    <row r="1250" spans="4:6" ht="11.25">
      <c r="D1250" s="6"/>
      <c r="F1250" s="6"/>
    </row>
    <row r="1251" spans="4:6" ht="11.25">
      <c r="D1251" s="6"/>
      <c r="F1251" s="6"/>
    </row>
    <row r="1252" spans="4:6" ht="11.25">
      <c r="D1252" s="6"/>
      <c r="F1252" s="6"/>
    </row>
    <row r="1253" spans="4:6" ht="11.25">
      <c r="D1253" s="6"/>
      <c r="F1253" s="6"/>
    </row>
    <row r="1254" spans="4:6" ht="11.25">
      <c r="D1254" s="6"/>
      <c r="F1254" s="6"/>
    </row>
    <row r="1255" spans="4:6" ht="11.25">
      <c r="D1255" s="6"/>
      <c r="F1255" s="6"/>
    </row>
    <row r="1256" spans="4:6" ht="11.25">
      <c r="D1256" s="6"/>
      <c r="F1256" s="6"/>
    </row>
    <row r="1257" spans="4:6" ht="11.25">
      <c r="D1257" s="6"/>
      <c r="F1257" s="6"/>
    </row>
    <row r="1258" spans="4:6" ht="11.25">
      <c r="D1258" s="6"/>
      <c r="F1258" s="6"/>
    </row>
    <row r="1259" spans="4:6" ht="11.25">
      <c r="D1259" s="6"/>
      <c r="F1259" s="6"/>
    </row>
    <row r="1260" spans="4:6" ht="11.25">
      <c r="D1260" s="6"/>
      <c r="F1260" s="6"/>
    </row>
    <row r="1261" spans="4:6" ht="11.25">
      <c r="D1261" s="6"/>
      <c r="F1261" s="6"/>
    </row>
    <row r="1262" spans="4:6" ht="11.25">
      <c r="D1262" s="6"/>
      <c r="F1262" s="6"/>
    </row>
    <row r="1263" spans="4:6" ht="11.25">
      <c r="D1263" s="6"/>
      <c r="F1263" s="6"/>
    </row>
    <row r="1264" spans="4:6" ht="11.25">
      <c r="D1264" s="6"/>
      <c r="F1264" s="6"/>
    </row>
    <row r="1265" spans="4:6" ht="11.25">
      <c r="D1265" s="6"/>
      <c r="F1265" s="6"/>
    </row>
    <row r="1266" spans="4:6" ht="11.25">
      <c r="D1266" s="6"/>
      <c r="F1266" s="6"/>
    </row>
    <row r="1267" spans="4:6" ht="11.25">
      <c r="D1267" s="6"/>
      <c r="F1267" s="6"/>
    </row>
    <row r="1268" spans="4:6" ht="11.25">
      <c r="D1268" s="6"/>
      <c r="F1268" s="6"/>
    </row>
    <row r="1269" spans="4:6" ht="11.25">
      <c r="D1269" s="6"/>
      <c r="F1269" s="6"/>
    </row>
    <row r="1270" spans="4:6" ht="11.25">
      <c r="D1270" s="6"/>
      <c r="F1270" s="6"/>
    </row>
    <row r="1271" spans="4:6" ht="11.25">
      <c r="D1271" s="6"/>
      <c r="F1271" s="6"/>
    </row>
    <row r="1272" spans="4:6" ht="11.25">
      <c r="D1272" s="6"/>
      <c r="F1272" s="6"/>
    </row>
    <row r="1273" spans="4:6" ht="11.25">
      <c r="D1273" s="6"/>
      <c r="F1273" s="6"/>
    </row>
    <row r="1274" spans="4:6" ht="11.25">
      <c r="D1274" s="6"/>
      <c r="F1274" s="6"/>
    </row>
    <row r="1275" spans="4:6" ht="11.25">
      <c r="D1275" s="6"/>
      <c r="F1275" s="6"/>
    </row>
    <row r="1276" spans="4:6" ht="11.25">
      <c r="D1276" s="6"/>
      <c r="F1276" s="6"/>
    </row>
    <row r="1277" spans="4:6" ht="11.25">
      <c r="D1277" s="6"/>
      <c r="F1277" s="6"/>
    </row>
    <row r="1278" spans="4:6" ht="11.25">
      <c r="D1278" s="6"/>
      <c r="F1278" s="6"/>
    </row>
    <row r="1279" spans="4:6" ht="11.25">
      <c r="D1279" s="6"/>
      <c r="F1279" s="6"/>
    </row>
    <row r="1280" spans="4:6" ht="11.25">
      <c r="D1280" s="6"/>
      <c r="F1280" s="6"/>
    </row>
    <row r="1281" spans="4:6" ht="11.25">
      <c r="D1281" s="6"/>
      <c r="F1281" s="6"/>
    </row>
    <row r="1282" spans="4:6" ht="11.25">
      <c r="D1282" s="6"/>
      <c r="F1282" s="6"/>
    </row>
    <row r="1283" spans="4:6" ht="11.25">
      <c r="D1283" s="6"/>
      <c r="F1283" s="6"/>
    </row>
    <row r="1284" spans="4:6" ht="11.25">
      <c r="D1284" s="6"/>
      <c r="F1284" s="6"/>
    </row>
    <row r="1285" spans="4:6" ht="11.25">
      <c r="D1285" s="6"/>
      <c r="F1285" s="6"/>
    </row>
    <row r="1286" spans="4:6" ht="11.25">
      <c r="D1286" s="6"/>
      <c r="F1286" s="6"/>
    </row>
    <row r="1287" spans="4:6" ht="11.25">
      <c r="D1287" s="6"/>
      <c r="F1287" s="6"/>
    </row>
    <row r="1288" spans="4:6" ht="11.25">
      <c r="D1288" s="6"/>
      <c r="F1288" s="6"/>
    </row>
    <row r="1289" spans="4:6" ht="11.25">
      <c r="D1289" s="6"/>
      <c r="F1289" s="6"/>
    </row>
    <row r="1290" spans="4:6" ht="11.25">
      <c r="D1290" s="6"/>
      <c r="F1290" s="6"/>
    </row>
    <row r="1291" spans="4:6" ht="11.25">
      <c r="D1291" s="6"/>
      <c r="F1291" s="6"/>
    </row>
    <row r="1292" spans="4:6" ht="11.25">
      <c r="D1292" s="6"/>
      <c r="F1292" s="6"/>
    </row>
    <row r="1293" spans="4:6" ht="11.25">
      <c r="D1293" s="6"/>
      <c r="F1293" s="6"/>
    </row>
    <row r="1294" spans="4:6" ht="11.25">
      <c r="D1294" s="6"/>
      <c r="F1294" s="6"/>
    </row>
    <row r="1295" spans="4:6" ht="11.25">
      <c r="D1295" s="6"/>
      <c r="F1295" s="6"/>
    </row>
    <row r="1296" spans="4:6" ht="11.25">
      <c r="D1296" s="6"/>
      <c r="F1296" s="6"/>
    </row>
    <row r="1297" spans="4:6" ht="11.25">
      <c r="D1297" s="6"/>
      <c r="F1297" s="6"/>
    </row>
    <row r="1298" spans="4:6" ht="11.25">
      <c r="D1298" s="6"/>
      <c r="F1298" s="6"/>
    </row>
    <row r="1299" spans="4:6" ht="11.25">
      <c r="D1299" s="6"/>
      <c r="F1299" s="6"/>
    </row>
    <row r="1300" spans="4:6" ht="11.25">
      <c r="D1300" s="6"/>
      <c r="F1300" s="6"/>
    </row>
    <row r="1301" spans="4:6" ht="11.25">
      <c r="D1301" s="6"/>
      <c r="F1301" s="6"/>
    </row>
    <row r="1302" spans="4:6" ht="11.25">
      <c r="D1302" s="6"/>
      <c r="F1302" s="6"/>
    </row>
    <row r="1303" spans="4:6" ht="11.25">
      <c r="D1303" s="6"/>
      <c r="F1303" s="6"/>
    </row>
    <row r="1304" spans="4:6" ht="11.25">
      <c r="D1304" s="6"/>
      <c r="F1304" s="6"/>
    </row>
    <row r="1305" spans="4:6" ht="11.25">
      <c r="D1305" s="6"/>
      <c r="F1305" s="6"/>
    </row>
    <row r="1306" spans="4:6" ht="11.25">
      <c r="D1306" s="6"/>
      <c r="F1306" s="6"/>
    </row>
    <row r="1307" spans="4:6" ht="11.25">
      <c r="D1307" s="6"/>
      <c r="F1307" s="6"/>
    </row>
    <row r="1308" spans="4:6" ht="11.25">
      <c r="D1308" s="6"/>
      <c r="F1308" s="6"/>
    </row>
    <row r="1309" spans="4:6" ht="11.25">
      <c r="D1309" s="6"/>
      <c r="F1309" s="6"/>
    </row>
    <row r="1310" spans="4:6" ht="11.25">
      <c r="D1310" s="6"/>
      <c r="F1310" s="6"/>
    </row>
    <row r="1311" spans="4:6" ht="11.25">
      <c r="D1311" s="6"/>
      <c r="F1311" s="6"/>
    </row>
    <row r="1312" spans="4:6" ht="11.25">
      <c r="D1312" s="6"/>
      <c r="F1312" s="6"/>
    </row>
    <row r="1313" spans="4:6" ht="11.25">
      <c r="D1313" s="6"/>
      <c r="F1313" s="6"/>
    </row>
    <row r="1314" spans="4:6" ht="11.25">
      <c r="D1314" s="6"/>
      <c r="F1314" s="6"/>
    </row>
    <row r="1315" spans="4:6" ht="11.25">
      <c r="D1315" s="6"/>
      <c r="F1315" s="6"/>
    </row>
    <row r="1316" spans="4:6" ht="11.25">
      <c r="D1316" s="6"/>
      <c r="F1316" s="6"/>
    </row>
    <row r="1317" spans="4:6" ht="11.25">
      <c r="D1317" s="6"/>
      <c r="F1317" s="6"/>
    </row>
    <row r="1318" spans="4:6" ht="11.25">
      <c r="D1318" s="6"/>
      <c r="F1318" s="6"/>
    </row>
    <row r="1319" spans="4:6" ht="11.25">
      <c r="D1319" s="6"/>
      <c r="F1319" s="6"/>
    </row>
    <row r="1320" spans="4:6" ht="11.25">
      <c r="D1320" s="6"/>
      <c r="F1320" s="6"/>
    </row>
    <row r="1321" spans="4:6" ht="11.25">
      <c r="D1321" s="6"/>
      <c r="F1321" s="6"/>
    </row>
    <row r="1322" spans="4:6" ht="11.25">
      <c r="D1322" s="6"/>
      <c r="F1322" s="6"/>
    </row>
    <row r="1323" spans="4:6" ht="11.25">
      <c r="D1323" s="6"/>
      <c r="F1323" s="6"/>
    </row>
    <row r="1324" spans="4:6" ht="11.25">
      <c r="D1324" s="6"/>
      <c r="F1324" s="6"/>
    </row>
    <row r="1325" spans="4:6" ht="11.25">
      <c r="D1325" s="6"/>
      <c r="F1325" s="6"/>
    </row>
    <row r="1326" spans="4:6" ht="11.25">
      <c r="D1326" s="6"/>
      <c r="F1326" s="6"/>
    </row>
    <row r="1327" spans="4:6" ht="11.25">
      <c r="D1327" s="6"/>
      <c r="F1327" s="6"/>
    </row>
    <row r="1328" spans="4:6" ht="11.25">
      <c r="D1328" s="6"/>
      <c r="F1328" s="6"/>
    </row>
    <row r="1329" spans="4:6" ht="11.25">
      <c r="D1329" s="6"/>
      <c r="F1329" s="6"/>
    </row>
    <row r="1330" spans="4:6" ht="11.25">
      <c r="D1330" s="6"/>
      <c r="F1330" s="6"/>
    </row>
    <row r="1331" spans="4:6" ht="11.25">
      <c r="D1331" s="6"/>
      <c r="F1331" s="6"/>
    </row>
    <row r="1332" spans="4:6" ht="11.25">
      <c r="D1332" s="6"/>
      <c r="F1332" s="6"/>
    </row>
    <row r="1333" spans="4:6" ht="11.25">
      <c r="D1333" s="6"/>
      <c r="F1333" s="6"/>
    </row>
    <row r="1334" spans="4:6" ht="11.25">
      <c r="D1334" s="6"/>
      <c r="F1334" s="6"/>
    </row>
    <row r="1335" spans="4:6" ht="11.25">
      <c r="D1335" s="6"/>
      <c r="F1335" s="6"/>
    </row>
    <row r="1336" spans="4:6" ht="11.25">
      <c r="D1336" s="6"/>
      <c r="F1336" s="6"/>
    </row>
    <row r="1337" spans="4:6" ht="11.25">
      <c r="D1337" s="6"/>
      <c r="F1337" s="6"/>
    </row>
    <row r="1338" spans="4:6" ht="11.25">
      <c r="D1338" s="6"/>
      <c r="F1338" s="6"/>
    </row>
    <row r="1339" spans="4:6" ht="11.25">
      <c r="D1339" s="6"/>
      <c r="F1339" s="6"/>
    </row>
    <row r="1340" spans="4:6" ht="11.25">
      <c r="D1340" s="6"/>
      <c r="F1340" s="6"/>
    </row>
    <row r="1341" spans="4:6" ht="11.25">
      <c r="D1341" s="6"/>
      <c r="F1341" s="6"/>
    </row>
    <row r="1342" spans="4:6" ht="11.25">
      <c r="D1342" s="6"/>
      <c r="F1342" s="6"/>
    </row>
    <row r="1343" spans="4:6" ht="11.25">
      <c r="D1343" s="6"/>
      <c r="F1343" s="6"/>
    </row>
    <row r="1344" spans="4:6" ht="11.25">
      <c r="D1344" s="6"/>
      <c r="F1344" s="6"/>
    </row>
    <row r="1345" spans="4:6" ht="11.25">
      <c r="D1345" s="6"/>
      <c r="F1345" s="6"/>
    </row>
    <row r="1346" spans="4:6" ht="11.25">
      <c r="D1346" s="6"/>
      <c r="F1346" s="6"/>
    </row>
    <row r="1347" spans="4:6" ht="11.25">
      <c r="D1347" s="6"/>
      <c r="F1347" s="6"/>
    </row>
    <row r="1348" spans="4:6" ht="11.25">
      <c r="D1348" s="6"/>
      <c r="F1348" s="6"/>
    </row>
    <row r="1349" spans="4:6" ht="11.25">
      <c r="D1349" s="6"/>
      <c r="F1349" s="6"/>
    </row>
    <row r="1350" spans="4:6" ht="11.25">
      <c r="D1350" s="6"/>
      <c r="F1350" s="6"/>
    </row>
    <row r="1351" spans="4:6" ht="11.25">
      <c r="D1351" s="6"/>
      <c r="F1351" s="6"/>
    </row>
    <row r="1352" spans="4:6" ht="11.25">
      <c r="D1352" s="6"/>
      <c r="F1352" s="6"/>
    </row>
    <row r="1353" spans="4:6" ht="11.25">
      <c r="D1353" s="6"/>
      <c r="F1353" s="6"/>
    </row>
    <row r="1354" spans="4:6" ht="11.25">
      <c r="D1354" s="6"/>
      <c r="F1354" s="6"/>
    </row>
    <row r="1355" spans="4:6" ht="11.25">
      <c r="D1355" s="6"/>
      <c r="F1355" s="6"/>
    </row>
    <row r="1356" spans="4:6" ht="11.25">
      <c r="D1356" s="6"/>
      <c r="F1356" s="6"/>
    </row>
    <row r="1357" spans="4:6" ht="11.25">
      <c r="D1357" s="6"/>
      <c r="F1357" s="6"/>
    </row>
    <row r="1358" spans="4:6" ht="11.25">
      <c r="D1358" s="6"/>
      <c r="F1358" s="6"/>
    </row>
    <row r="1359" spans="4:6" ht="11.25">
      <c r="D1359" s="6"/>
      <c r="F1359" s="6"/>
    </row>
    <row r="1360" spans="4:6" ht="11.25">
      <c r="D1360" s="6"/>
      <c r="F1360" s="6"/>
    </row>
    <row r="1361" spans="4:6" ht="11.25">
      <c r="D1361" s="6"/>
      <c r="F1361" s="6"/>
    </row>
    <row r="1362" spans="4:6" ht="11.25">
      <c r="D1362" s="6"/>
      <c r="F1362" s="6"/>
    </row>
    <row r="1363" spans="4:6" ht="11.25">
      <c r="D1363" s="6"/>
      <c r="F1363" s="6"/>
    </row>
    <row r="1364" spans="4:6" ht="11.25">
      <c r="D1364" s="6"/>
      <c r="F1364" s="6"/>
    </row>
    <row r="1365" spans="4:6" ht="11.25">
      <c r="D1365" s="6"/>
      <c r="F1365" s="6"/>
    </row>
    <row r="1366" spans="4:6" ht="11.25">
      <c r="D1366" s="6"/>
      <c r="F1366" s="6"/>
    </row>
    <row r="1367" spans="4:6" ht="11.25">
      <c r="D1367" s="6"/>
      <c r="F1367" s="6"/>
    </row>
    <row r="1368" spans="4:6" ht="11.25">
      <c r="D1368" s="6"/>
      <c r="F1368" s="6"/>
    </row>
    <row r="1369" spans="4:6" ht="11.25">
      <c r="D1369" s="6"/>
      <c r="F1369" s="6"/>
    </row>
    <row r="1370" spans="4:6" ht="11.25">
      <c r="D1370" s="6"/>
      <c r="F1370" s="6"/>
    </row>
    <row r="1371" spans="4:6" ht="11.25">
      <c r="D1371" s="6"/>
      <c r="F1371" s="6"/>
    </row>
    <row r="1372" spans="4:6" ht="11.25">
      <c r="D1372" s="6"/>
      <c r="F1372" s="6"/>
    </row>
    <row r="1373" spans="4:6" ht="11.25">
      <c r="D1373" s="6"/>
      <c r="F1373" s="6"/>
    </row>
    <row r="1374" spans="4:6" ht="11.25">
      <c r="D1374" s="6"/>
      <c r="F1374" s="6"/>
    </row>
    <row r="1375" spans="4:6" ht="11.25">
      <c r="D1375" s="6"/>
      <c r="F1375" s="6"/>
    </row>
    <row r="1376" spans="4:6" ht="11.25">
      <c r="D1376" s="6"/>
      <c r="F1376" s="6"/>
    </row>
    <row r="1377" spans="4:6" ht="11.25">
      <c r="D1377" s="6"/>
      <c r="F1377" s="6"/>
    </row>
    <row r="1378" spans="4:6" ht="11.25">
      <c r="D1378" s="6"/>
      <c r="F1378" s="6"/>
    </row>
    <row r="1379" spans="4:6" ht="11.25">
      <c r="D1379" s="6"/>
      <c r="F1379" s="6"/>
    </row>
    <row r="1380" spans="4:6" ht="11.25">
      <c r="D1380" s="6"/>
      <c r="F1380" s="6"/>
    </row>
    <row r="1381" spans="4:6" ht="11.25">
      <c r="D1381" s="6"/>
      <c r="F1381" s="6"/>
    </row>
    <row r="1382" spans="4:6" ht="11.25">
      <c r="D1382" s="6"/>
      <c r="F1382" s="6"/>
    </row>
    <row r="1383" spans="4:6" ht="11.25">
      <c r="D1383" s="6"/>
      <c r="F1383" s="6"/>
    </row>
    <row r="1384" spans="4:6" ht="11.25">
      <c r="D1384" s="6"/>
      <c r="F1384" s="6"/>
    </row>
    <row r="1385" spans="4:6" ht="11.25">
      <c r="D1385" s="6"/>
      <c r="F1385" s="6"/>
    </row>
    <row r="1386" spans="4:6" ht="11.25">
      <c r="D1386" s="6"/>
      <c r="F1386" s="6"/>
    </row>
    <row r="1387" spans="4:6" ht="11.25">
      <c r="D1387" s="6"/>
      <c r="F1387" s="6"/>
    </row>
    <row r="1388" spans="4:6" ht="11.25">
      <c r="D1388" s="6"/>
      <c r="F1388" s="6"/>
    </row>
    <row r="1389" spans="4:6" ht="11.25">
      <c r="D1389" s="6"/>
      <c r="F1389" s="6"/>
    </row>
    <row r="1390" spans="4:6" ht="11.25">
      <c r="D1390" s="6"/>
      <c r="F1390" s="6"/>
    </row>
    <row r="1391" spans="4:6" ht="11.25">
      <c r="D1391" s="6"/>
      <c r="F1391" s="6"/>
    </row>
    <row r="1392" spans="4:6" ht="11.25">
      <c r="D1392" s="6"/>
      <c r="F1392" s="6"/>
    </row>
    <row r="1393" spans="4:6" ht="11.25">
      <c r="D1393" s="6"/>
      <c r="F1393" s="6"/>
    </row>
    <row r="1394" spans="4:6" ht="11.25">
      <c r="D1394" s="6"/>
      <c r="F1394" s="6"/>
    </row>
    <row r="1395" spans="4:6" ht="11.25">
      <c r="D1395" s="6"/>
      <c r="F1395" s="6"/>
    </row>
    <row r="1396" spans="4:6" ht="11.25">
      <c r="D1396" s="6"/>
      <c r="F1396" s="6"/>
    </row>
    <row r="1397" spans="4:6" ht="11.25">
      <c r="D1397" s="6"/>
      <c r="F1397" s="6"/>
    </row>
    <row r="1398" spans="4:6" ht="11.25">
      <c r="D1398" s="6"/>
      <c r="F1398" s="6"/>
    </row>
    <row r="1399" spans="4:6" ht="11.25">
      <c r="D1399" s="6"/>
      <c r="F1399" s="6"/>
    </row>
    <row r="1400" spans="4:6" ht="11.25">
      <c r="D1400" s="6"/>
      <c r="F1400" s="6"/>
    </row>
    <row r="1401" spans="4:6" ht="11.25">
      <c r="D1401" s="6"/>
      <c r="F1401" s="6"/>
    </row>
    <row r="1402" spans="4:6" ht="11.25">
      <c r="D1402" s="6"/>
      <c r="F1402" s="6"/>
    </row>
    <row r="1403" spans="4:6" ht="11.25">
      <c r="D1403" s="6"/>
      <c r="F1403" s="6"/>
    </row>
    <row r="1404" spans="4:6" ht="11.25">
      <c r="D1404" s="6"/>
      <c r="F1404" s="6"/>
    </row>
    <row r="1405" spans="4:6" ht="11.25">
      <c r="D1405" s="6"/>
      <c r="F1405" s="6"/>
    </row>
    <row r="1406" spans="4:6" ht="11.25">
      <c r="D1406" s="6"/>
      <c r="F1406" s="6"/>
    </row>
    <row r="1407" spans="4:6" ht="11.25">
      <c r="D1407" s="6"/>
      <c r="F1407" s="6"/>
    </row>
    <row r="1408" spans="4:6" ht="11.25">
      <c r="D1408" s="6"/>
      <c r="F1408" s="6"/>
    </row>
    <row r="1409" spans="4:6" ht="11.25">
      <c r="D1409" s="6"/>
      <c r="F1409" s="6"/>
    </row>
    <row r="1410" spans="4:6" ht="11.25">
      <c r="D1410" s="6"/>
      <c r="F1410" s="6"/>
    </row>
    <row r="1411" spans="4:6" ht="11.25">
      <c r="D1411" s="6"/>
      <c r="F1411" s="6"/>
    </row>
    <row r="1412" spans="4:6" ht="11.25">
      <c r="D1412" s="6"/>
      <c r="F1412" s="6"/>
    </row>
    <row r="1413" spans="4:6" ht="11.25">
      <c r="D1413" s="6"/>
      <c r="F1413" s="6"/>
    </row>
    <row r="1414" spans="4:6" ht="11.25">
      <c r="D1414" s="6"/>
      <c r="F1414" s="6"/>
    </row>
    <row r="1415" spans="4:6" ht="11.25">
      <c r="D1415" s="6"/>
      <c r="F1415" s="6"/>
    </row>
    <row r="1416" spans="4:6" ht="11.25">
      <c r="D1416" s="6"/>
      <c r="F1416" s="6"/>
    </row>
    <row r="1417" spans="4:6" ht="11.25">
      <c r="D1417" s="6"/>
      <c r="F1417" s="6"/>
    </row>
    <row r="1418" spans="4:6" ht="11.25">
      <c r="D1418" s="6"/>
      <c r="F1418" s="6"/>
    </row>
    <row r="1419" spans="4:6" ht="11.25">
      <c r="D1419" s="6"/>
      <c r="F1419" s="6"/>
    </row>
    <row r="1420" spans="4:6" ht="11.25">
      <c r="D1420" s="6"/>
      <c r="F1420" s="6"/>
    </row>
    <row r="1421" spans="4:6" ht="11.25">
      <c r="D1421" s="6"/>
      <c r="F1421" s="6"/>
    </row>
    <row r="1422" spans="4:6" ht="11.25">
      <c r="D1422" s="6"/>
      <c r="F1422" s="6"/>
    </row>
    <row r="1423" spans="4:6" ht="11.25">
      <c r="D1423" s="6"/>
      <c r="F1423" s="6"/>
    </row>
    <row r="1424" spans="4:6" ht="11.25">
      <c r="D1424" s="6"/>
      <c r="F1424" s="6"/>
    </row>
    <row r="1425" spans="4:6" ht="11.25">
      <c r="D1425" s="6"/>
      <c r="F1425" s="6"/>
    </row>
    <row r="1426" spans="4:6" ht="11.25">
      <c r="D1426" s="6"/>
      <c r="F1426" s="6"/>
    </row>
    <row r="1427" spans="4:6" ht="11.25">
      <c r="D1427" s="6"/>
      <c r="F1427" s="6"/>
    </row>
    <row r="1428" spans="4:6" ht="11.25">
      <c r="D1428" s="6"/>
      <c r="F1428" s="6"/>
    </row>
    <row r="1429" spans="4:6" ht="11.25">
      <c r="D1429" s="6"/>
      <c r="F1429" s="6"/>
    </row>
    <row r="1430" spans="4:6" ht="11.25">
      <c r="D1430" s="6"/>
      <c r="F1430" s="6"/>
    </row>
    <row r="1431" spans="4:6" ht="11.25">
      <c r="D1431" s="6"/>
      <c r="F1431" s="6"/>
    </row>
    <row r="1432" spans="4:6" ht="11.25">
      <c r="D1432" s="6"/>
      <c r="F1432" s="6"/>
    </row>
    <row r="1433" spans="4:6" ht="11.25">
      <c r="D1433" s="6"/>
      <c r="F1433" s="6"/>
    </row>
    <row r="1434" spans="4:6" ht="11.25">
      <c r="D1434" s="6"/>
      <c r="F1434" s="6"/>
    </row>
    <row r="1435" spans="4:6" ht="11.25">
      <c r="D1435" s="6"/>
      <c r="F1435" s="6"/>
    </row>
    <row r="1436" spans="4:6" ht="11.25">
      <c r="D1436" s="6"/>
      <c r="F1436" s="6"/>
    </row>
    <row r="1437" spans="4:6" ht="11.25">
      <c r="D1437" s="6"/>
      <c r="F1437" s="6"/>
    </row>
    <row r="1438" spans="4:6" ht="11.25">
      <c r="D1438" s="6"/>
      <c r="F1438" s="6"/>
    </row>
    <row r="1439" spans="4:6" ht="11.25">
      <c r="D1439" s="6"/>
      <c r="F1439" s="6"/>
    </row>
    <row r="1440" spans="4:6" ht="11.25">
      <c r="D1440" s="6"/>
      <c r="F1440" s="6"/>
    </row>
    <row r="1441" spans="4:6" ht="11.25">
      <c r="D1441" s="6"/>
      <c r="F1441" s="6"/>
    </row>
    <row r="1442" spans="4:6" ht="11.25">
      <c r="D1442" s="6"/>
      <c r="F1442" s="6"/>
    </row>
    <row r="1443" spans="4:6" ht="11.25">
      <c r="D1443" s="6"/>
      <c r="F1443" s="6"/>
    </row>
    <row r="1444" spans="4:6" ht="11.25">
      <c r="D1444" s="6"/>
      <c r="F1444" s="6"/>
    </row>
    <row r="1445" spans="4:6" ht="11.25">
      <c r="D1445" s="6"/>
      <c r="F1445" s="6"/>
    </row>
    <row r="1446" spans="4:6" ht="11.25">
      <c r="D1446" s="6"/>
      <c r="F1446" s="6"/>
    </row>
    <row r="1447" spans="4:6" ht="11.25">
      <c r="D1447" s="6"/>
      <c r="F1447" s="6"/>
    </row>
    <row r="1448" spans="4:6" ht="11.25">
      <c r="D1448" s="6"/>
      <c r="F1448" s="6"/>
    </row>
    <row r="1449" spans="4:6" ht="11.25">
      <c r="D1449" s="6"/>
      <c r="F1449" s="6"/>
    </row>
    <row r="1450" spans="4:6" ht="11.25">
      <c r="D1450" s="6"/>
      <c r="F1450" s="6"/>
    </row>
    <row r="1451" spans="4:6" ht="11.25">
      <c r="D1451" s="6"/>
      <c r="F1451" s="6"/>
    </row>
    <row r="1452" spans="4:6" ht="11.25">
      <c r="D1452" s="6"/>
      <c r="F1452" s="6"/>
    </row>
    <row r="1453" spans="4:6" ht="11.25">
      <c r="D1453" s="6"/>
      <c r="F1453" s="6"/>
    </row>
    <row r="1454" spans="4:6" ht="11.25">
      <c r="D1454" s="6"/>
      <c r="F1454" s="6"/>
    </row>
    <row r="1455" spans="4:6" ht="11.25">
      <c r="D1455" s="6"/>
      <c r="F1455" s="6"/>
    </row>
    <row r="1456" spans="4:6" ht="11.25">
      <c r="D1456" s="6"/>
      <c r="F1456" s="6"/>
    </row>
    <row r="1457" spans="4:6" ht="11.25">
      <c r="D1457" s="6"/>
      <c r="F1457" s="6"/>
    </row>
    <row r="1458" spans="4:6" ht="11.25">
      <c r="D1458" s="6"/>
      <c r="F1458" s="6"/>
    </row>
    <row r="1459" spans="4:6" ht="11.25">
      <c r="D1459" s="6"/>
      <c r="F1459" s="6"/>
    </row>
    <row r="1460" spans="4:6" ht="11.25">
      <c r="D1460" s="6"/>
      <c r="F1460" s="6"/>
    </row>
    <row r="1461" spans="4:6" ht="11.25">
      <c r="D1461" s="6"/>
      <c r="F1461" s="6"/>
    </row>
    <row r="1462" spans="4:6" ht="11.25">
      <c r="D1462" s="6"/>
      <c r="F1462" s="6"/>
    </row>
    <row r="1463" spans="4:6" ht="11.25">
      <c r="D1463" s="6"/>
      <c r="F1463" s="6"/>
    </row>
    <row r="1464" spans="4:6" ht="11.25">
      <c r="D1464" s="6"/>
      <c r="F1464" s="6"/>
    </row>
    <row r="1465" spans="4:6" ht="11.25">
      <c r="D1465" s="6"/>
      <c r="F1465" s="6"/>
    </row>
    <row r="1466" spans="4:6" ht="11.25">
      <c r="D1466" s="6"/>
      <c r="F1466" s="6"/>
    </row>
    <row r="1467" spans="4:6" ht="11.25">
      <c r="D1467" s="6"/>
      <c r="F1467" s="6"/>
    </row>
    <row r="1468" spans="4:6" ht="11.25">
      <c r="D1468" s="6"/>
      <c r="F1468" s="6"/>
    </row>
    <row r="1469" spans="4:6" ht="11.25">
      <c r="D1469" s="6"/>
      <c r="F1469" s="6"/>
    </row>
    <row r="1470" spans="4:6" ht="11.25">
      <c r="D1470" s="6"/>
      <c r="F1470" s="6"/>
    </row>
    <row r="1471" spans="4:6" ht="11.25">
      <c r="D1471" s="6"/>
      <c r="F1471" s="6"/>
    </row>
    <row r="1472" spans="4:6" ht="11.25">
      <c r="D1472" s="6"/>
      <c r="F1472" s="6"/>
    </row>
    <row r="1473" spans="4:6" ht="11.25">
      <c r="D1473" s="6"/>
      <c r="F1473" s="6"/>
    </row>
    <row r="1474" spans="4:6" ht="11.25">
      <c r="D1474" s="6"/>
      <c r="F1474" s="6"/>
    </row>
    <row r="1475" spans="4:6" ht="11.25">
      <c r="D1475" s="6"/>
      <c r="F1475" s="6"/>
    </row>
    <row r="1476" spans="4:6" ht="11.25">
      <c r="D1476" s="6"/>
      <c r="F1476" s="6"/>
    </row>
    <row r="1477" spans="4:6" ht="11.25">
      <c r="D1477" s="6"/>
      <c r="F1477" s="6"/>
    </row>
    <row r="1478" spans="4:6" ht="11.25">
      <c r="D1478" s="6"/>
      <c r="F1478" s="6"/>
    </row>
    <row r="1479" spans="4:6" ht="11.25">
      <c r="D1479" s="6"/>
      <c r="F1479" s="6"/>
    </row>
    <row r="1480" spans="4:6" ht="11.25">
      <c r="D1480" s="6"/>
      <c r="F1480" s="6"/>
    </row>
    <row r="1481" spans="4:6" ht="11.25">
      <c r="D1481" s="6"/>
      <c r="F1481" s="6"/>
    </row>
    <row r="1482" spans="4:6" ht="11.25">
      <c r="D1482" s="6"/>
      <c r="F1482" s="6"/>
    </row>
    <row r="1483" spans="4:6" ht="11.25">
      <c r="D1483" s="6"/>
      <c r="F1483" s="6"/>
    </row>
    <row r="1484" spans="4:6" ht="11.25">
      <c r="D1484" s="6"/>
      <c r="F1484" s="6"/>
    </row>
    <row r="1485" spans="4:6" ht="11.25">
      <c r="D1485" s="6"/>
      <c r="F1485" s="6"/>
    </row>
    <row r="1486" spans="4:6" ht="11.25">
      <c r="D1486" s="6"/>
      <c r="F1486" s="6"/>
    </row>
    <row r="1487" spans="4:6" ht="11.25">
      <c r="D1487" s="6"/>
      <c r="F1487" s="6"/>
    </row>
    <row r="1488" spans="4:6" ht="11.25">
      <c r="D1488" s="6"/>
      <c r="F1488" s="6"/>
    </row>
    <row r="1489" spans="4:6" ht="11.25">
      <c r="D1489" s="6"/>
      <c r="F1489" s="6"/>
    </row>
    <row r="1490" spans="4:6" ht="11.25">
      <c r="D1490" s="6"/>
      <c r="F1490" s="6"/>
    </row>
    <row r="1491" spans="4:6" ht="11.25">
      <c r="D1491" s="6"/>
      <c r="F1491" s="6"/>
    </row>
    <row r="1492" spans="4:6" ht="11.25">
      <c r="D1492" s="6"/>
      <c r="F1492" s="6"/>
    </row>
    <row r="1493" spans="4:6" ht="11.25">
      <c r="D1493" s="6"/>
      <c r="F1493" s="6"/>
    </row>
    <row r="1494" spans="4:6" ht="11.25">
      <c r="D1494" s="6"/>
      <c r="F1494" s="6"/>
    </row>
    <row r="1495" spans="4:6" ht="11.25">
      <c r="D1495" s="6"/>
      <c r="F1495" s="6"/>
    </row>
    <row r="1496" spans="4:6" ht="11.25">
      <c r="D1496" s="6"/>
      <c r="F1496" s="6"/>
    </row>
    <row r="1497" spans="4:6" ht="11.25">
      <c r="D1497" s="6"/>
      <c r="F1497" s="6"/>
    </row>
    <row r="1498" spans="4:6" ht="11.25">
      <c r="D1498" s="6"/>
      <c r="F1498" s="6"/>
    </row>
    <row r="1499" spans="4:6" ht="11.25">
      <c r="D1499" s="6"/>
      <c r="F1499" s="6"/>
    </row>
    <row r="1500" spans="4:6" ht="11.25">
      <c r="D1500" s="6"/>
      <c r="F1500" s="6"/>
    </row>
    <row r="1501" spans="4:6" ht="11.25">
      <c r="D1501" s="6"/>
      <c r="F1501" s="6"/>
    </row>
    <row r="1502" spans="4:6" ht="11.25">
      <c r="D1502" s="6"/>
      <c r="F1502" s="6"/>
    </row>
    <row r="1503" spans="4:6" ht="11.25">
      <c r="D1503" s="6"/>
      <c r="F1503" s="6"/>
    </row>
    <row r="1504" spans="4:6" ht="11.25">
      <c r="D1504" s="6"/>
      <c r="F1504" s="6"/>
    </row>
    <row r="1505" spans="4:6" ht="11.25">
      <c r="D1505" s="6"/>
      <c r="F1505" s="6"/>
    </row>
    <row r="1506" spans="4:6" ht="11.25">
      <c r="D1506" s="6"/>
      <c r="F1506" s="6"/>
    </row>
    <row r="1507" spans="4:6" ht="11.25">
      <c r="D1507" s="6"/>
      <c r="F1507" s="6"/>
    </row>
    <row r="1508" spans="4:6" ht="11.25">
      <c r="D1508" s="6"/>
      <c r="F1508" s="6"/>
    </row>
    <row r="1509" spans="4:6" ht="11.25">
      <c r="D1509" s="6"/>
      <c r="F1509" s="6"/>
    </row>
    <row r="1510" spans="4:6" ht="11.25">
      <c r="D1510" s="6"/>
      <c r="F1510" s="6"/>
    </row>
    <row r="1511" spans="4:6" ht="11.25">
      <c r="D1511" s="6"/>
      <c r="F1511" s="6"/>
    </row>
    <row r="1512" spans="4:6" ht="11.25">
      <c r="D1512" s="6"/>
      <c r="F1512" s="6"/>
    </row>
    <row r="1513" spans="4:6" ht="11.25">
      <c r="D1513" s="6"/>
      <c r="F1513" s="6"/>
    </row>
    <row r="1514" spans="4:6" ht="11.25">
      <c r="D1514" s="6"/>
      <c r="F1514" s="6"/>
    </row>
    <row r="1515" spans="4:6" ht="11.25">
      <c r="D1515" s="6"/>
      <c r="F1515" s="6"/>
    </row>
    <row r="1516" spans="4:6" ht="11.25">
      <c r="D1516" s="6"/>
      <c r="F1516" s="6"/>
    </row>
    <row r="1517" spans="4:6" ht="11.25">
      <c r="D1517" s="6"/>
      <c r="F1517" s="6"/>
    </row>
    <row r="1518" spans="4:6" ht="11.25">
      <c r="D1518" s="6"/>
      <c r="F1518" s="6"/>
    </row>
    <row r="1519" spans="4:6" ht="11.25">
      <c r="D1519" s="6"/>
      <c r="F1519" s="6"/>
    </row>
    <row r="1520" spans="4:6" ht="11.25">
      <c r="D1520" s="6"/>
      <c r="F1520" s="6"/>
    </row>
    <row r="1521" spans="4:6" ht="11.25">
      <c r="D1521" s="6"/>
      <c r="F1521" s="6"/>
    </row>
    <row r="1522" spans="4:6" ht="11.25">
      <c r="D1522" s="6"/>
      <c r="F1522" s="6"/>
    </row>
    <row r="1523" spans="4:6" ht="11.25">
      <c r="D1523" s="6"/>
      <c r="F1523" s="6"/>
    </row>
    <row r="1524" spans="4:6" ht="11.25">
      <c r="D1524" s="6"/>
      <c r="F1524" s="6"/>
    </row>
    <row r="1525" spans="4:6" ht="11.25">
      <c r="D1525" s="6"/>
      <c r="F1525" s="6"/>
    </row>
    <row r="1526" spans="4:6" ht="11.25">
      <c r="D1526" s="6"/>
      <c r="F1526" s="6"/>
    </row>
    <row r="1527" spans="4:6" ht="11.25">
      <c r="D1527" s="6"/>
      <c r="F1527" s="6"/>
    </row>
    <row r="1528" spans="4:6" ht="11.25">
      <c r="D1528" s="6"/>
      <c r="F1528" s="6"/>
    </row>
    <row r="1529" spans="4:6" ht="11.25">
      <c r="D1529" s="6"/>
      <c r="F1529" s="6"/>
    </row>
    <row r="1530" spans="4:6" ht="11.25">
      <c r="D1530" s="6"/>
      <c r="F1530" s="6"/>
    </row>
    <row r="1531" spans="4:6" ht="11.25">
      <c r="D1531" s="6"/>
      <c r="F1531" s="6"/>
    </row>
    <row r="1532" spans="4:6" ht="11.25">
      <c r="D1532" s="6"/>
      <c r="F1532" s="6"/>
    </row>
    <row r="1533" spans="4:6" ht="11.25">
      <c r="D1533" s="6"/>
      <c r="F1533" s="6"/>
    </row>
    <row r="1534" spans="4:6" ht="11.25">
      <c r="D1534" s="6"/>
      <c r="F1534" s="6"/>
    </row>
    <row r="1535" spans="4:6" ht="11.25">
      <c r="D1535" s="6"/>
      <c r="F1535" s="6"/>
    </row>
    <row r="1536" spans="4:6" ht="11.25">
      <c r="D1536" s="6"/>
      <c r="F1536" s="6"/>
    </row>
    <row r="1537" spans="4:6" ht="11.25">
      <c r="D1537" s="6"/>
      <c r="F1537" s="6"/>
    </row>
    <row r="1538" spans="4:6" ht="11.25">
      <c r="D1538" s="6"/>
      <c r="F1538" s="6"/>
    </row>
    <row r="1539" spans="4:6" ht="11.25">
      <c r="D1539" s="6"/>
      <c r="F1539" s="6"/>
    </row>
    <row r="1540" spans="4:6" ht="11.25">
      <c r="D1540" s="6"/>
      <c r="F1540" s="6"/>
    </row>
    <row r="1541" spans="4:6" ht="11.25">
      <c r="D1541" s="6"/>
      <c r="F1541" s="6"/>
    </row>
    <row r="1542" spans="4:6" ht="11.25">
      <c r="D1542" s="6"/>
      <c r="F1542" s="6"/>
    </row>
    <row r="1543" spans="4:6" ht="11.25">
      <c r="D1543" s="6"/>
      <c r="F1543" s="6"/>
    </row>
    <row r="1544" spans="4:6" ht="11.25">
      <c r="D1544" s="6"/>
      <c r="F1544" s="6"/>
    </row>
    <row r="1545" spans="4:6" ht="11.25">
      <c r="D1545" s="6"/>
      <c r="F1545" s="6"/>
    </row>
    <row r="1546" spans="4:6" ht="11.25">
      <c r="D1546" s="6"/>
      <c r="F1546" s="6"/>
    </row>
    <row r="1547" spans="4:6" ht="11.25">
      <c r="D1547" s="6"/>
      <c r="F1547" s="6"/>
    </row>
    <row r="1548" spans="4:6" ht="11.25">
      <c r="D1548" s="6"/>
      <c r="F1548" s="6"/>
    </row>
    <row r="1549" spans="4:6" ht="11.25">
      <c r="D1549" s="6"/>
      <c r="F1549" s="6"/>
    </row>
    <row r="1550" spans="4:6" ht="11.25">
      <c r="D1550" s="6"/>
      <c r="F1550" s="6"/>
    </row>
    <row r="1551" spans="4:6" ht="11.25">
      <c r="D1551" s="6"/>
      <c r="F1551" s="6"/>
    </row>
    <row r="1552" spans="4:6" ht="11.25">
      <c r="D1552" s="6"/>
      <c r="F1552" s="6"/>
    </row>
    <row r="1553" spans="4:6" ht="11.25">
      <c r="D1553" s="6"/>
      <c r="F1553" s="6"/>
    </row>
    <row r="1554" spans="4:6" ht="11.25">
      <c r="D1554" s="6"/>
      <c r="F1554" s="6"/>
    </row>
    <row r="1555" spans="4:6" ht="11.25">
      <c r="D1555" s="6"/>
      <c r="F1555" s="6"/>
    </row>
    <row r="1556" spans="4:6" ht="11.25">
      <c r="D1556" s="6"/>
      <c r="F1556" s="6"/>
    </row>
    <row r="1557" spans="4:6" ht="11.25">
      <c r="D1557" s="6"/>
      <c r="F1557" s="6"/>
    </row>
    <row r="1558" spans="4:6" ht="11.25">
      <c r="D1558" s="6"/>
      <c r="F1558" s="6"/>
    </row>
    <row r="1559" spans="4:6" ht="11.25">
      <c r="D1559" s="6"/>
      <c r="F1559" s="6"/>
    </row>
    <row r="1560" spans="4:6" ht="11.25">
      <c r="D1560" s="6"/>
      <c r="F1560" s="6"/>
    </row>
    <row r="1561" spans="4:6" ht="11.25">
      <c r="D1561" s="6"/>
      <c r="F1561" s="6"/>
    </row>
    <row r="1562" spans="4:6" ht="11.25">
      <c r="D1562" s="6"/>
      <c r="F1562" s="6"/>
    </row>
    <row r="1563" spans="4:6" ht="11.25">
      <c r="D1563" s="6"/>
      <c r="F1563" s="6"/>
    </row>
    <row r="1564" spans="4:6" ht="11.25">
      <c r="D1564" s="6"/>
      <c r="F1564" s="6"/>
    </row>
    <row r="1565" spans="4:6" ht="11.25">
      <c r="D1565" s="6"/>
      <c r="F1565" s="6"/>
    </row>
    <row r="1566" spans="4:6" ht="11.25">
      <c r="D1566" s="6"/>
      <c r="F1566" s="6"/>
    </row>
    <row r="1567" spans="4:6" ht="11.25">
      <c r="D1567" s="6"/>
      <c r="F1567" s="6"/>
    </row>
    <row r="1568" spans="4:6" ht="11.25">
      <c r="D1568" s="6"/>
      <c r="F1568" s="6"/>
    </row>
    <row r="1569" spans="4:6" ht="11.25">
      <c r="D1569" s="6"/>
      <c r="F1569" s="6"/>
    </row>
    <row r="1570" spans="4:6" ht="11.25">
      <c r="D1570" s="6"/>
      <c r="F1570" s="6"/>
    </row>
    <row r="1571" spans="4:6" ht="11.25">
      <c r="D1571" s="6"/>
      <c r="F1571" s="6"/>
    </row>
    <row r="1572" spans="4:6" ht="11.25">
      <c r="D1572" s="6"/>
      <c r="F1572" s="6"/>
    </row>
    <row r="1573" spans="4:6" ht="11.25">
      <c r="D1573" s="6"/>
      <c r="F1573" s="6"/>
    </row>
    <row r="1574" spans="4:6" ht="11.25">
      <c r="D1574" s="6"/>
      <c r="F1574" s="6"/>
    </row>
    <row r="1575" spans="4:6" ht="11.25">
      <c r="D1575" s="6"/>
      <c r="F1575" s="6"/>
    </row>
    <row r="1576" spans="4:6" ht="11.25">
      <c r="D1576" s="6"/>
      <c r="F1576" s="6"/>
    </row>
    <row r="1577" spans="4:6" ht="11.25">
      <c r="D1577" s="6"/>
      <c r="F1577" s="6"/>
    </row>
    <row r="1578" spans="4:6" ht="11.25">
      <c r="D1578" s="6"/>
      <c r="F1578" s="6"/>
    </row>
    <row r="1579" spans="4:6" ht="11.25">
      <c r="D1579" s="6"/>
      <c r="F1579" s="6"/>
    </row>
    <row r="1580" spans="4:6" ht="11.25">
      <c r="D1580" s="6"/>
      <c r="F1580" s="6"/>
    </row>
    <row r="1581" spans="4:6" ht="11.25">
      <c r="D1581" s="6"/>
      <c r="F1581" s="6"/>
    </row>
    <row r="1582" spans="4:6" ht="11.25">
      <c r="D1582" s="6"/>
      <c r="F1582" s="6"/>
    </row>
    <row r="1583" spans="4:6" ht="11.25">
      <c r="D1583" s="6"/>
      <c r="F1583" s="6"/>
    </row>
    <row r="1584" spans="4:6" ht="11.25">
      <c r="D1584" s="6"/>
      <c r="F1584" s="6"/>
    </row>
    <row r="1585" spans="4:6" ht="11.25">
      <c r="D1585" s="6"/>
      <c r="F1585" s="6"/>
    </row>
    <row r="1586" spans="4:6" ht="11.25">
      <c r="D1586" s="6"/>
      <c r="F1586" s="6"/>
    </row>
    <row r="1587" spans="4:6" ht="11.25">
      <c r="D1587" s="6"/>
      <c r="F1587" s="6"/>
    </row>
    <row r="1588" spans="4:6" ht="11.25">
      <c r="D1588" s="6"/>
      <c r="F1588" s="6"/>
    </row>
    <row r="1589" spans="4:6" ht="11.25">
      <c r="D1589" s="6"/>
      <c r="F1589" s="6"/>
    </row>
    <row r="1590" spans="4:6" ht="11.25">
      <c r="D1590" s="6"/>
      <c r="F1590" s="6"/>
    </row>
    <row r="1591" spans="4:6" ht="11.25">
      <c r="D1591" s="6"/>
      <c r="F1591" s="6"/>
    </row>
    <row r="1592" spans="4:6" ht="11.25">
      <c r="D1592" s="6"/>
      <c r="F1592" s="6"/>
    </row>
    <row r="1593" spans="4:6" ht="11.25">
      <c r="D1593" s="6"/>
      <c r="F1593" s="6"/>
    </row>
    <row r="1594" spans="4:6" ht="11.25">
      <c r="D1594" s="6"/>
      <c r="F1594" s="6"/>
    </row>
    <row r="1595" spans="4:6" ht="11.25">
      <c r="D1595" s="6"/>
      <c r="F1595" s="6"/>
    </row>
    <row r="1596" spans="4:6" ht="11.25">
      <c r="D1596" s="6"/>
      <c r="F1596" s="6"/>
    </row>
    <row r="1597" spans="4:6" ht="11.25">
      <c r="D1597" s="6"/>
      <c r="F1597" s="6"/>
    </row>
    <row r="1598" spans="4:6" ht="11.25">
      <c r="D1598" s="6"/>
      <c r="F1598" s="6"/>
    </row>
    <row r="1599" spans="4:6" ht="11.25">
      <c r="D1599" s="6"/>
      <c r="F1599" s="6"/>
    </row>
    <row r="1600" spans="4:6" ht="11.25">
      <c r="D1600" s="6"/>
      <c r="F1600" s="6"/>
    </row>
    <row r="1601" spans="4:6" ht="11.25">
      <c r="D1601" s="6"/>
      <c r="F1601" s="6"/>
    </row>
    <row r="1602" spans="4:6" ht="11.25">
      <c r="D1602" s="6"/>
      <c r="F1602" s="6"/>
    </row>
    <row r="1603" spans="4:6" ht="11.25">
      <c r="D1603" s="6"/>
      <c r="F1603" s="6"/>
    </row>
    <row r="1604" spans="4:6" ht="11.25">
      <c r="D1604" s="6"/>
      <c r="F1604" s="6"/>
    </row>
    <row r="1605" spans="4:6" ht="11.25">
      <c r="D1605" s="6"/>
      <c r="F1605" s="6"/>
    </row>
    <row r="1606" spans="4:6" ht="11.25">
      <c r="D1606" s="6"/>
      <c r="F1606" s="6"/>
    </row>
    <row r="1607" spans="4:6" ht="11.25">
      <c r="D1607" s="6"/>
      <c r="F1607" s="6"/>
    </row>
    <row r="1608" spans="4:6" ht="11.25">
      <c r="D1608" s="6"/>
      <c r="F1608" s="6"/>
    </row>
    <row r="1609" spans="4:6" ht="11.25">
      <c r="D1609" s="6"/>
      <c r="F1609" s="6"/>
    </row>
    <row r="1610" spans="4:6" ht="11.25">
      <c r="D1610" s="6"/>
      <c r="F1610" s="6"/>
    </row>
    <row r="1611" spans="4:6" ht="11.25">
      <c r="D1611" s="6"/>
      <c r="F1611" s="6"/>
    </row>
    <row r="1612" spans="4:6" ht="11.25">
      <c r="D1612" s="6"/>
      <c r="F1612" s="6"/>
    </row>
    <row r="1613" spans="4:6" ht="11.25">
      <c r="D1613" s="6"/>
      <c r="F1613" s="6"/>
    </row>
    <row r="1614" spans="4:6" ht="11.25">
      <c r="D1614" s="6"/>
      <c r="F1614" s="6"/>
    </row>
    <row r="1615" spans="4:6" ht="11.25">
      <c r="D1615" s="6"/>
      <c r="F1615" s="6"/>
    </row>
    <row r="1616" spans="4:6" ht="11.25">
      <c r="D1616" s="6"/>
      <c r="F1616" s="6"/>
    </row>
    <row r="1617" spans="4:6" ht="11.25">
      <c r="D1617" s="6"/>
      <c r="F1617" s="6"/>
    </row>
    <row r="1618" spans="4:6" ht="11.25">
      <c r="D1618" s="6"/>
      <c r="F1618" s="6"/>
    </row>
    <row r="1619" spans="4:6" ht="11.25">
      <c r="D1619" s="6"/>
      <c r="F1619" s="6"/>
    </row>
    <row r="1620" spans="4:6" ht="11.25">
      <c r="D1620" s="6"/>
      <c r="F1620" s="6"/>
    </row>
    <row r="1621" spans="4:6" ht="11.25">
      <c r="D1621" s="6"/>
      <c r="F1621" s="6"/>
    </row>
    <row r="1622" spans="4:6" ht="11.25">
      <c r="D1622" s="6"/>
      <c r="F1622" s="6"/>
    </row>
    <row r="1623" spans="4:6" ht="11.25">
      <c r="D1623" s="6"/>
      <c r="F1623" s="6"/>
    </row>
    <row r="1624" spans="4:6" ht="11.25">
      <c r="D1624" s="6"/>
      <c r="F1624" s="6"/>
    </row>
    <row r="1625" spans="4:6" ht="11.25">
      <c r="D1625" s="6"/>
      <c r="F1625" s="6"/>
    </row>
    <row r="1626" spans="4:6" ht="11.25">
      <c r="D1626" s="6"/>
      <c r="F1626" s="6"/>
    </row>
    <row r="1627" spans="4:6" ht="11.25">
      <c r="D1627" s="6"/>
      <c r="F1627" s="6"/>
    </row>
    <row r="1628" spans="4:6" ht="11.25">
      <c r="D1628" s="6"/>
      <c r="F1628" s="6"/>
    </row>
    <row r="1629" spans="4:6" ht="11.25">
      <c r="D1629" s="6"/>
      <c r="F1629" s="6"/>
    </row>
    <row r="1630" spans="4:6" ht="11.25">
      <c r="D1630" s="6"/>
      <c r="F1630" s="6"/>
    </row>
    <row r="1631" spans="4:6" ht="11.25">
      <c r="D1631" s="6"/>
      <c r="F1631" s="6"/>
    </row>
    <row r="1632" spans="4:6" ht="11.25">
      <c r="D1632" s="6"/>
      <c r="F1632" s="6"/>
    </row>
    <row r="1633" spans="4:6" ht="11.25">
      <c r="D1633" s="6"/>
      <c r="F1633" s="6"/>
    </row>
    <row r="1634" spans="4:6" ht="11.25">
      <c r="D1634" s="6"/>
      <c r="F1634" s="6"/>
    </row>
    <row r="1635" spans="4:6" ht="11.25">
      <c r="D1635" s="6"/>
      <c r="F1635" s="6"/>
    </row>
    <row r="1636" spans="4:6" ht="11.25">
      <c r="D1636" s="6"/>
      <c r="F1636" s="6"/>
    </row>
    <row r="1637" spans="4:6" ht="11.25">
      <c r="D1637" s="6"/>
      <c r="F1637" s="6"/>
    </row>
    <row r="1638" spans="4:6" ht="11.25">
      <c r="D1638" s="6"/>
      <c r="F1638" s="6"/>
    </row>
    <row r="1639" spans="4:6" ht="11.25">
      <c r="D1639" s="6"/>
      <c r="F1639" s="6"/>
    </row>
    <row r="1640" spans="4:6" ht="11.25">
      <c r="D1640" s="6"/>
      <c r="F1640" s="6"/>
    </row>
    <row r="1641" spans="4:6" ht="11.25">
      <c r="D1641" s="6"/>
      <c r="F1641" s="6"/>
    </row>
    <row r="1642" spans="4:6" ht="11.25">
      <c r="D1642" s="6"/>
      <c r="F1642" s="6"/>
    </row>
    <row r="1643" spans="4:6" ht="11.25">
      <c r="D1643" s="6"/>
      <c r="F1643" s="6"/>
    </row>
    <row r="1644" spans="4:6" ht="11.25">
      <c r="D1644" s="6"/>
      <c r="F1644" s="6"/>
    </row>
    <row r="1645" spans="4:6" ht="11.25">
      <c r="D1645" s="6"/>
      <c r="F1645" s="6"/>
    </row>
    <row r="1646" spans="4:6" ht="11.25">
      <c r="D1646" s="6"/>
      <c r="F1646" s="6"/>
    </row>
    <row r="1647" spans="4:6" ht="11.25">
      <c r="D1647" s="6"/>
      <c r="F1647" s="6"/>
    </row>
    <row r="1648" spans="4:6" ht="11.25">
      <c r="D1648" s="6"/>
      <c r="F1648" s="6"/>
    </row>
    <row r="1649" spans="4:6" ht="11.25">
      <c r="D1649" s="6"/>
      <c r="F1649" s="6"/>
    </row>
    <row r="1650" spans="4:6" ht="11.25">
      <c r="D1650" s="6"/>
      <c r="F1650" s="6"/>
    </row>
    <row r="1651" spans="4:6" ht="11.25">
      <c r="D1651" s="6"/>
      <c r="F1651" s="6"/>
    </row>
    <row r="1652" spans="4:6" ht="11.25">
      <c r="D1652" s="6"/>
      <c r="F1652" s="6"/>
    </row>
    <row r="1653" spans="4:6" ht="11.25">
      <c r="D1653" s="6"/>
      <c r="F1653" s="6"/>
    </row>
    <row r="1654" spans="4:6" ht="11.25">
      <c r="D1654" s="6"/>
      <c r="F1654" s="6"/>
    </row>
    <row r="1655" spans="4:6" ht="11.25">
      <c r="D1655" s="6"/>
      <c r="F1655" s="6"/>
    </row>
    <row r="1656" spans="4:6" ht="11.25">
      <c r="D1656" s="6"/>
      <c r="F1656" s="6"/>
    </row>
    <row r="1657" spans="4:6" ht="11.25">
      <c r="D1657" s="6"/>
      <c r="F1657" s="6"/>
    </row>
    <row r="1658" spans="4:6" ht="11.25">
      <c r="D1658" s="6"/>
      <c r="F1658" s="6"/>
    </row>
    <row r="1659" spans="4:6" ht="11.25">
      <c r="D1659" s="6"/>
      <c r="F1659" s="6"/>
    </row>
    <row r="1660" spans="4:6" ht="11.25">
      <c r="D1660" s="6"/>
      <c r="F1660" s="6"/>
    </row>
    <row r="1661" spans="4:6" ht="11.25">
      <c r="D1661" s="6"/>
      <c r="F1661" s="6"/>
    </row>
    <row r="1662" spans="4:6" ht="11.25">
      <c r="D1662" s="6"/>
      <c r="F1662" s="6"/>
    </row>
    <row r="1663" spans="4:6" ht="11.25">
      <c r="D1663" s="6"/>
      <c r="F1663" s="6"/>
    </row>
    <row r="1664" spans="4:6" ht="11.25">
      <c r="D1664" s="6"/>
      <c r="F1664" s="6"/>
    </row>
    <row r="1665" spans="4:6" ht="11.25">
      <c r="D1665" s="6"/>
      <c r="F1665" s="6"/>
    </row>
    <row r="1666" spans="4:6" ht="11.25">
      <c r="D1666" s="6"/>
      <c r="F1666" s="6"/>
    </row>
    <row r="1667" spans="4:6" ht="11.25">
      <c r="D1667" s="6"/>
      <c r="F1667" s="6"/>
    </row>
    <row r="1668" spans="4:6" ht="11.25">
      <c r="D1668" s="6"/>
      <c r="F1668" s="6"/>
    </row>
    <row r="1669" spans="4:6" ht="11.25">
      <c r="D1669" s="6"/>
      <c r="F1669" s="6"/>
    </row>
    <row r="1670" spans="4:6" ht="11.25">
      <c r="D1670" s="6"/>
      <c r="F1670" s="6"/>
    </row>
    <row r="1671" spans="4:6" ht="11.25">
      <c r="D1671" s="6"/>
      <c r="F1671" s="6"/>
    </row>
    <row r="1672" spans="4:6" ht="11.25">
      <c r="D1672" s="6"/>
      <c r="F1672" s="6"/>
    </row>
    <row r="1673" spans="4:6" ht="11.25">
      <c r="D1673" s="6"/>
      <c r="F1673" s="6"/>
    </row>
    <row r="1674" spans="4:6" ht="11.25">
      <c r="D1674" s="6"/>
      <c r="F1674" s="6"/>
    </row>
    <row r="1675" spans="4:6" ht="11.25">
      <c r="D1675" s="6"/>
      <c r="F1675" s="6"/>
    </row>
    <row r="1676" spans="4:6" ht="11.25">
      <c r="D1676" s="6"/>
      <c r="F1676" s="6"/>
    </row>
    <row r="1677" spans="4:6" ht="11.25">
      <c r="D1677" s="6"/>
      <c r="F1677" s="6"/>
    </row>
    <row r="1678" spans="4:6" ht="11.25">
      <c r="D1678" s="6"/>
      <c r="F1678" s="6"/>
    </row>
    <row r="1679" spans="4:6" ht="11.25">
      <c r="D1679" s="6"/>
      <c r="F1679" s="6"/>
    </row>
    <row r="1680" spans="4:6" ht="11.25">
      <c r="D1680" s="6"/>
      <c r="F1680" s="6"/>
    </row>
    <row r="1681" spans="4:6" ht="11.25">
      <c r="D1681" s="6"/>
      <c r="F1681" s="6"/>
    </row>
    <row r="1682" spans="4:6" ht="11.25">
      <c r="D1682" s="6"/>
      <c r="F1682" s="6"/>
    </row>
    <row r="1683" spans="4:6" ht="11.25">
      <c r="D1683" s="6"/>
      <c r="F1683" s="6"/>
    </row>
    <row r="1684" spans="4:6" ht="11.25">
      <c r="D1684" s="6"/>
      <c r="F1684" s="6"/>
    </row>
    <row r="1685" spans="4:6" ht="11.25">
      <c r="D1685" s="6"/>
      <c r="F1685" s="6"/>
    </row>
    <row r="1686" spans="4:6" ht="11.25">
      <c r="D1686" s="6"/>
      <c r="F1686" s="6"/>
    </row>
    <row r="1687" spans="4:6" ht="11.25">
      <c r="D1687" s="6"/>
      <c r="F1687" s="6"/>
    </row>
    <row r="1688" spans="4:6" ht="11.25">
      <c r="D1688" s="6"/>
      <c r="F1688" s="6"/>
    </row>
    <row r="1689" spans="4:6" ht="11.25">
      <c r="D1689" s="6"/>
      <c r="F1689" s="6"/>
    </row>
    <row r="1690" spans="4:6" ht="11.25">
      <c r="D1690" s="6"/>
      <c r="F1690" s="6"/>
    </row>
    <row r="1691" spans="4:6" ht="11.25">
      <c r="D1691" s="6"/>
      <c r="F1691" s="6"/>
    </row>
    <row r="1692" spans="4:6" ht="11.25">
      <c r="D1692" s="6"/>
      <c r="F1692" s="6"/>
    </row>
    <row r="1693" spans="4:6" ht="11.25">
      <c r="D1693" s="6"/>
      <c r="F1693" s="6"/>
    </row>
    <row r="1694" spans="4:6" ht="11.25">
      <c r="D1694" s="6"/>
      <c r="F1694" s="6"/>
    </row>
    <row r="1695" spans="4:6" ht="11.25">
      <c r="D1695" s="6"/>
      <c r="F1695" s="6"/>
    </row>
    <row r="1696" spans="4:6" ht="11.25">
      <c r="D1696" s="6"/>
      <c r="F1696" s="6"/>
    </row>
    <row r="1697" spans="4:6" ht="11.25">
      <c r="D1697" s="6"/>
      <c r="F1697" s="6"/>
    </row>
    <row r="1698" spans="4:6" ht="11.25">
      <c r="D1698" s="6"/>
      <c r="F1698" s="6"/>
    </row>
    <row r="1699" spans="4:6" ht="11.25">
      <c r="D1699" s="6"/>
      <c r="F1699" s="6"/>
    </row>
    <row r="1700" spans="4:6" ht="11.25">
      <c r="D1700" s="6"/>
      <c r="F1700" s="6"/>
    </row>
    <row r="1701" spans="4:6" ht="11.25">
      <c r="D1701" s="6"/>
      <c r="F1701" s="6"/>
    </row>
    <row r="1702" spans="4:6" ht="11.25">
      <c r="D1702" s="6"/>
      <c r="F1702" s="6"/>
    </row>
    <row r="1703" spans="4:6" ht="11.25">
      <c r="D1703" s="6"/>
      <c r="F1703" s="6"/>
    </row>
    <row r="1704" spans="4:6" ht="11.25">
      <c r="D1704" s="6"/>
      <c r="F1704" s="6"/>
    </row>
    <row r="1705" spans="4:6" ht="11.25">
      <c r="D1705" s="6"/>
      <c r="F1705" s="6"/>
    </row>
    <row r="1706" spans="4:6" ht="11.25">
      <c r="D1706" s="6"/>
      <c r="F1706" s="6"/>
    </row>
    <row r="1707" spans="4:6" ht="11.25">
      <c r="D1707" s="6"/>
      <c r="F1707" s="6"/>
    </row>
    <row r="1708" spans="4:6" ht="11.25">
      <c r="D1708" s="6"/>
      <c r="F1708" s="6"/>
    </row>
    <row r="1709" spans="4:6" ht="11.25">
      <c r="D1709" s="6"/>
      <c r="F1709" s="6"/>
    </row>
    <row r="1710" spans="4:6" ht="11.25">
      <c r="D1710" s="6"/>
      <c r="F1710" s="6"/>
    </row>
    <row r="1711" spans="4:6" ht="11.25">
      <c r="D1711" s="6"/>
      <c r="F1711" s="6"/>
    </row>
    <row r="1712" spans="4:6" ht="11.25">
      <c r="D1712" s="6"/>
      <c r="F1712" s="6"/>
    </row>
    <row r="1713" spans="4:6" ht="11.25">
      <c r="D1713" s="6"/>
      <c r="F1713" s="6"/>
    </row>
    <row r="1714" spans="4:6" ht="11.25">
      <c r="D1714" s="6"/>
      <c r="F1714" s="6"/>
    </row>
    <row r="1715" spans="4:6" ht="11.25">
      <c r="D1715" s="6"/>
      <c r="F1715" s="6"/>
    </row>
    <row r="1716" spans="4:6" ht="11.25">
      <c r="D1716" s="6"/>
      <c r="F1716" s="6"/>
    </row>
    <row r="1717" spans="4:6" ht="11.25">
      <c r="D1717" s="6"/>
      <c r="F1717" s="6"/>
    </row>
    <row r="1718" spans="4:6" ht="11.25">
      <c r="D1718" s="6"/>
      <c r="F1718" s="6"/>
    </row>
    <row r="1719" spans="4:6" ht="11.25">
      <c r="D1719" s="6"/>
      <c r="F1719" s="6"/>
    </row>
    <row r="1720" spans="4:6" ht="11.25">
      <c r="D1720" s="6"/>
      <c r="F1720" s="6"/>
    </row>
    <row r="1721" spans="4:6" ht="11.25">
      <c r="D1721" s="6"/>
      <c r="F1721" s="6"/>
    </row>
    <row r="1722" spans="4:6" ht="11.25">
      <c r="D1722" s="6"/>
      <c r="F1722" s="6"/>
    </row>
    <row r="1723" spans="4:6" ht="11.25">
      <c r="D1723" s="6"/>
      <c r="F1723" s="6"/>
    </row>
    <row r="1724" spans="4:6" ht="11.25">
      <c r="D1724" s="6"/>
      <c r="F1724" s="6"/>
    </row>
    <row r="1725" spans="4:6" ht="11.25">
      <c r="D1725" s="6"/>
      <c r="F1725" s="6"/>
    </row>
    <row r="1726" spans="4:6" ht="11.25">
      <c r="D1726" s="6"/>
      <c r="F1726" s="6"/>
    </row>
    <row r="1727" spans="4:6" ht="11.25">
      <c r="D1727" s="6"/>
      <c r="F1727" s="6"/>
    </row>
    <row r="1728" spans="4:6" ht="11.25">
      <c r="D1728" s="6"/>
      <c r="F1728" s="6"/>
    </row>
    <row r="1729" spans="4:6" ht="11.25">
      <c r="D1729" s="6"/>
      <c r="F1729" s="6"/>
    </row>
    <row r="1730" spans="4:6" ht="11.25">
      <c r="D1730" s="6"/>
      <c r="F1730" s="6"/>
    </row>
    <row r="1731" spans="4:6" ht="11.25">
      <c r="D1731" s="6"/>
      <c r="F1731" s="6"/>
    </row>
    <row r="1732" spans="4:6" ht="11.25">
      <c r="D1732" s="6"/>
      <c r="F1732" s="6"/>
    </row>
    <row r="1733" spans="4:6" ht="11.25">
      <c r="D1733" s="6"/>
      <c r="F1733" s="6"/>
    </row>
    <row r="1734" spans="4:6" ht="11.25">
      <c r="D1734" s="6"/>
      <c r="F1734" s="6"/>
    </row>
    <row r="1735" spans="4:6" ht="11.25">
      <c r="D1735" s="6"/>
      <c r="F1735" s="6"/>
    </row>
    <row r="1736" spans="4:6" ht="11.25">
      <c r="D1736" s="6"/>
      <c r="F1736" s="6"/>
    </row>
    <row r="1737" spans="4:6" ht="11.25">
      <c r="D1737" s="6"/>
      <c r="F1737" s="6"/>
    </row>
    <row r="1738" spans="4:6" ht="11.25">
      <c r="D1738" s="6"/>
      <c r="F1738" s="6"/>
    </row>
    <row r="1739" spans="4:6" ht="11.25">
      <c r="D1739" s="6"/>
      <c r="F1739" s="6"/>
    </row>
    <row r="1740" spans="4:6" ht="11.25">
      <c r="D1740" s="6"/>
      <c r="F1740" s="6"/>
    </row>
    <row r="1741" spans="4:6" ht="11.25">
      <c r="D1741" s="6"/>
      <c r="F1741" s="6"/>
    </row>
    <row r="1742" spans="4:6" ht="11.25">
      <c r="D1742" s="6"/>
      <c r="F1742" s="6"/>
    </row>
    <row r="1743" spans="4:6" ht="11.25">
      <c r="D1743" s="6"/>
      <c r="F1743" s="6"/>
    </row>
    <row r="1744" spans="4:6" ht="11.25">
      <c r="D1744" s="6"/>
      <c r="F1744" s="6"/>
    </row>
    <row r="1745" spans="4:6" ht="11.25">
      <c r="D1745" s="6"/>
      <c r="F1745" s="6"/>
    </row>
    <row r="1746" spans="4:6" ht="11.25">
      <c r="D1746" s="6"/>
      <c r="F1746" s="6"/>
    </row>
    <row r="1747" spans="4:6" ht="11.25">
      <c r="D1747" s="6"/>
      <c r="F1747" s="6"/>
    </row>
    <row r="1748" spans="4:6" ht="11.25">
      <c r="D1748" s="6"/>
      <c r="F1748" s="6"/>
    </row>
    <row r="1749" spans="4:6" ht="11.25">
      <c r="D1749" s="6"/>
      <c r="F1749" s="6"/>
    </row>
    <row r="1750" spans="4:6" ht="11.25">
      <c r="D1750" s="6"/>
      <c r="F1750" s="6"/>
    </row>
    <row r="1751" spans="4:6" ht="11.25">
      <c r="D1751" s="6"/>
      <c r="F1751" s="6"/>
    </row>
    <row r="1752" spans="4:6" ht="11.25">
      <c r="D1752" s="6"/>
      <c r="F1752" s="6"/>
    </row>
    <row r="1753" spans="4:6" ht="11.25">
      <c r="D1753" s="6"/>
      <c r="F1753" s="6"/>
    </row>
    <row r="1754" spans="4:6" ht="11.25">
      <c r="D1754" s="6"/>
      <c r="F1754" s="6"/>
    </row>
    <row r="1755" spans="4:6" ht="11.25">
      <c r="D1755" s="6"/>
      <c r="F1755" s="6"/>
    </row>
    <row r="1756" spans="4:6" ht="11.25">
      <c r="D1756" s="6"/>
      <c r="F1756" s="6"/>
    </row>
    <row r="1757" spans="4:6" ht="11.25">
      <c r="D1757" s="6"/>
      <c r="F1757" s="6"/>
    </row>
    <row r="1758" spans="4:6" ht="11.25">
      <c r="D1758" s="6"/>
      <c r="F1758" s="6"/>
    </row>
    <row r="1759" spans="4:6" ht="11.25">
      <c r="D1759" s="6"/>
      <c r="F1759" s="6"/>
    </row>
    <row r="1760" spans="4:6" ht="11.25">
      <c r="D1760" s="6"/>
      <c r="F1760" s="6"/>
    </row>
    <row r="1761" spans="4:6" ht="11.25">
      <c r="D1761" s="6"/>
      <c r="F1761" s="6"/>
    </row>
    <row r="1762" spans="4:6" ht="11.25">
      <c r="D1762" s="6"/>
      <c r="F1762" s="6"/>
    </row>
    <row r="1763" spans="4:6" ht="11.25">
      <c r="D1763" s="6"/>
      <c r="F1763" s="6"/>
    </row>
    <row r="1764" spans="4:6" ht="11.25">
      <c r="D1764" s="6"/>
      <c r="F1764" s="6"/>
    </row>
    <row r="1765" spans="4:6" ht="11.25">
      <c r="D1765" s="6"/>
      <c r="F1765" s="6"/>
    </row>
    <row r="1766" spans="4:6" ht="11.25">
      <c r="D1766" s="6"/>
      <c r="F1766" s="6"/>
    </row>
    <row r="1767" spans="4:6" ht="11.25">
      <c r="D1767" s="6"/>
      <c r="F1767" s="6"/>
    </row>
    <row r="1768" spans="4:6" ht="11.25">
      <c r="D1768" s="6"/>
      <c r="F1768" s="6"/>
    </row>
    <row r="1769" spans="4:6" ht="11.25">
      <c r="D1769" s="6"/>
      <c r="F1769" s="6"/>
    </row>
    <row r="1770" spans="4:6" ht="11.25">
      <c r="D1770" s="6"/>
      <c r="F1770" s="6"/>
    </row>
    <row r="1771" spans="4:6" ht="11.25">
      <c r="D1771" s="6"/>
      <c r="F1771" s="6"/>
    </row>
    <row r="1772" spans="4:6" ht="11.25">
      <c r="D1772" s="6"/>
      <c r="F1772" s="6"/>
    </row>
    <row r="1773" spans="4:6" ht="11.25">
      <c r="D1773" s="6"/>
      <c r="F1773" s="6"/>
    </row>
    <row r="1774" spans="4:6" ht="11.25">
      <c r="D1774" s="6"/>
      <c r="F1774" s="6"/>
    </row>
    <row r="1775" spans="4:6" ht="11.25">
      <c r="D1775" s="6"/>
      <c r="F1775" s="6"/>
    </row>
    <row r="1776" spans="4:6" ht="11.25">
      <c r="D1776" s="6"/>
      <c r="F1776" s="6"/>
    </row>
    <row r="1777" spans="4:6" ht="11.25">
      <c r="D1777" s="6"/>
      <c r="F1777" s="6"/>
    </row>
    <row r="1778" spans="4:6" ht="11.25">
      <c r="D1778" s="6"/>
      <c r="F1778" s="6"/>
    </row>
    <row r="1779" spans="4:6" ht="11.25">
      <c r="D1779" s="6"/>
      <c r="F1779" s="6"/>
    </row>
    <row r="1780" spans="4:6" ht="11.25">
      <c r="D1780" s="6"/>
      <c r="F1780" s="6"/>
    </row>
    <row r="1781" spans="4:6" ht="11.25">
      <c r="D1781" s="6"/>
      <c r="F1781" s="6"/>
    </row>
    <row r="1782" spans="4:6" ht="11.25">
      <c r="D1782" s="6"/>
      <c r="F1782" s="6"/>
    </row>
    <row r="1783" spans="4:6" ht="11.25">
      <c r="D1783" s="6"/>
      <c r="F1783" s="6"/>
    </row>
    <row r="1784" spans="4:6" ht="11.25">
      <c r="D1784" s="6"/>
      <c r="F1784" s="6"/>
    </row>
    <row r="1785" spans="4:6" ht="11.25">
      <c r="D1785" s="6"/>
      <c r="F1785" s="6"/>
    </row>
    <row r="1786" spans="4:6" ht="11.25">
      <c r="D1786" s="6"/>
      <c r="F1786" s="6"/>
    </row>
    <row r="1787" spans="4:6" ht="11.25">
      <c r="D1787" s="6"/>
      <c r="F1787" s="6"/>
    </row>
    <row r="1788" spans="4:6" ht="11.25">
      <c r="D1788" s="6"/>
      <c r="F1788" s="6"/>
    </row>
    <row r="1789" spans="4:6" ht="11.25">
      <c r="D1789" s="6"/>
      <c r="F1789" s="6"/>
    </row>
    <row r="1790" spans="4:6" ht="11.25">
      <c r="D1790" s="6"/>
      <c r="F1790" s="6"/>
    </row>
    <row r="1791" spans="4:6" ht="11.25">
      <c r="D1791" s="6"/>
      <c r="F1791" s="6"/>
    </row>
    <row r="1792" spans="4:6" ht="11.25">
      <c r="D1792" s="6"/>
      <c r="F1792" s="6"/>
    </row>
    <row r="1793" spans="4:6" ht="11.25">
      <c r="D1793" s="6"/>
      <c r="F1793" s="6"/>
    </row>
    <row r="1794" spans="4:6" ht="11.25">
      <c r="D1794" s="6"/>
      <c r="F1794" s="6"/>
    </row>
    <row r="1795" spans="4:6" ht="11.25">
      <c r="D1795" s="6"/>
      <c r="F1795" s="6"/>
    </row>
    <row r="1796" spans="4:6" ht="11.25">
      <c r="D1796" s="6"/>
      <c r="F1796" s="6"/>
    </row>
    <row r="1797" spans="4:6" ht="11.25">
      <c r="D1797" s="6"/>
      <c r="F1797" s="6"/>
    </row>
    <row r="1798" spans="4:6" ht="11.25">
      <c r="D1798" s="6"/>
      <c r="F1798" s="6"/>
    </row>
    <row r="1799" spans="4:6" ht="11.25">
      <c r="D1799" s="6"/>
      <c r="F1799" s="6"/>
    </row>
    <row r="1800" spans="4:6" ht="11.25">
      <c r="D1800" s="6"/>
      <c r="F1800" s="6"/>
    </row>
    <row r="1801" spans="4:6" ht="11.25">
      <c r="D1801" s="6"/>
      <c r="F1801" s="6"/>
    </row>
    <row r="1802" spans="4:6" ht="11.25">
      <c r="D1802" s="6"/>
      <c r="F1802" s="6"/>
    </row>
    <row r="1803" spans="4:6" ht="11.25">
      <c r="D1803" s="6"/>
      <c r="F1803" s="6"/>
    </row>
    <row r="1804" spans="4:6" ht="11.25">
      <c r="D1804" s="6"/>
      <c r="F1804" s="6"/>
    </row>
    <row r="1805" spans="4:6" ht="11.25">
      <c r="D1805" s="6"/>
      <c r="F1805" s="6"/>
    </row>
    <row r="1806" spans="4:6" ht="11.25">
      <c r="D1806" s="6"/>
      <c r="F1806" s="6"/>
    </row>
    <row r="1807" spans="4:6" ht="11.25">
      <c r="D1807" s="6"/>
      <c r="F1807" s="6"/>
    </row>
    <row r="1808" spans="4:6" ht="11.25">
      <c r="D1808" s="6"/>
      <c r="F1808" s="6"/>
    </row>
    <row r="1809" spans="4:6" ht="11.25">
      <c r="D1809" s="6"/>
      <c r="F1809" s="6"/>
    </row>
    <row r="1810" spans="4:6" ht="11.25">
      <c r="D1810" s="6"/>
      <c r="F1810" s="6"/>
    </row>
    <row r="1811" spans="4:6" ht="11.25">
      <c r="D1811" s="6"/>
      <c r="F1811" s="6"/>
    </row>
    <row r="1812" spans="4:6" ht="11.25">
      <c r="D1812" s="6"/>
      <c r="F1812" s="6"/>
    </row>
    <row r="1813" spans="4:6" ht="11.25">
      <c r="D1813" s="6"/>
      <c r="F1813" s="6"/>
    </row>
    <row r="1814" spans="4:6" ht="11.25">
      <c r="D1814" s="6"/>
      <c r="F1814" s="6"/>
    </row>
    <row r="1815" spans="4:6" ht="11.25">
      <c r="D1815" s="6"/>
      <c r="F1815" s="6"/>
    </row>
    <row r="1816" spans="4:6" ht="11.25">
      <c r="D1816" s="6"/>
      <c r="F1816" s="6"/>
    </row>
    <row r="1817" spans="4:6" ht="11.25">
      <c r="D1817" s="6"/>
      <c r="F1817" s="6"/>
    </row>
    <row r="1818" spans="4:6" ht="11.25">
      <c r="D1818" s="6"/>
      <c r="F1818" s="6"/>
    </row>
    <row r="1819" spans="4:6" ht="11.25">
      <c r="D1819" s="6"/>
      <c r="F1819" s="6"/>
    </row>
    <row r="1820" spans="4:6" ht="11.25">
      <c r="D1820" s="6"/>
      <c r="F1820" s="6"/>
    </row>
    <row r="1821" spans="4:6" ht="11.25">
      <c r="D1821" s="6"/>
      <c r="F1821" s="6"/>
    </row>
    <row r="1822" spans="4:6" ht="11.25">
      <c r="D1822" s="6"/>
      <c r="F1822" s="6"/>
    </row>
    <row r="1823" spans="4:6" ht="11.25">
      <c r="D1823" s="6"/>
      <c r="F1823" s="6"/>
    </row>
    <row r="1824" spans="4:6" ht="11.25">
      <c r="D1824" s="6"/>
      <c r="F1824" s="6"/>
    </row>
    <row r="1825" spans="4:6" ht="11.25">
      <c r="D1825" s="6"/>
      <c r="F1825" s="6"/>
    </row>
    <row r="1826" spans="4:6" ht="11.25">
      <c r="D1826" s="6"/>
      <c r="F1826" s="6"/>
    </row>
    <row r="1827" spans="4:6" ht="11.25">
      <c r="D1827" s="6"/>
      <c r="F1827" s="6"/>
    </row>
    <row r="1828" spans="4:6" ht="11.25">
      <c r="D1828" s="6"/>
      <c r="F1828" s="6"/>
    </row>
    <row r="1829" spans="4:6" ht="11.25">
      <c r="D1829" s="6"/>
      <c r="F1829" s="6"/>
    </row>
    <row r="1830" spans="4:6" ht="11.25">
      <c r="D1830" s="6"/>
      <c r="F1830" s="6"/>
    </row>
    <row r="1831" spans="4:6" ht="11.25">
      <c r="D1831" s="6"/>
      <c r="F1831" s="6"/>
    </row>
    <row r="1832" spans="4:6" ht="11.25">
      <c r="D1832" s="6"/>
      <c r="F1832" s="6"/>
    </row>
    <row r="1833" spans="4:6" ht="11.25">
      <c r="D1833" s="6"/>
      <c r="F1833" s="6"/>
    </row>
    <row r="1834" spans="4:6" ht="11.25">
      <c r="D1834" s="6"/>
      <c r="F1834" s="6"/>
    </row>
    <row r="1835" spans="4:6" ht="11.25">
      <c r="D1835" s="6"/>
      <c r="F1835" s="6"/>
    </row>
    <row r="1836" spans="4:6" ht="11.25">
      <c r="D1836" s="6"/>
      <c r="F1836" s="6"/>
    </row>
    <row r="1837" spans="4:6" ht="11.25">
      <c r="D1837" s="6"/>
      <c r="F1837" s="6"/>
    </row>
    <row r="1838" spans="4:6" ht="11.25">
      <c r="D1838" s="6"/>
      <c r="F1838" s="6"/>
    </row>
    <row r="1839" spans="4:6" ht="11.25">
      <c r="D1839" s="6"/>
      <c r="F1839" s="6"/>
    </row>
    <row r="1840" spans="4:6" ht="11.25">
      <c r="D1840" s="6"/>
      <c r="F1840" s="6"/>
    </row>
    <row r="1841" spans="4:6" ht="11.25">
      <c r="D1841" s="6"/>
      <c r="F1841" s="6"/>
    </row>
    <row r="1842" spans="4:6" ht="11.25">
      <c r="D1842" s="6"/>
      <c r="F1842" s="6"/>
    </row>
    <row r="1843" spans="4:6" ht="11.25">
      <c r="D1843" s="6"/>
      <c r="F1843" s="6"/>
    </row>
    <row r="1844" spans="4:6" ht="11.25">
      <c r="D1844" s="6"/>
      <c r="F1844" s="6"/>
    </row>
    <row r="1845" spans="4:6" ht="11.25">
      <c r="D1845" s="6"/>
      <c r="F1845" s="6"/>
    </row>
    <row r="1846" spans="4:6" ht="11.25">
      <c r="D1846" s="6"/>
      <c r="F1846" s="6"/>
    </row>
    <row r="1847" spans="4:6" ht="11.25">
      <c r="D1847" s="6"/>
      <c r="F1847" s="6"/>
    </row>
    <row r="1848" spans="4:6" ht="11.25">
      <c r="D1848" s="6"/>
      <c r="F1848" s="6"/>
    </row>
    <row r="1849" spans="4:6" ht="11.25">
      <c r="D1849" s="6"/>
      <c r="F1849" s="6"/>
    </row>
    <row r="1850" spans="4:6" ht="11.25">
      <c r="D1850" s="6"/>
      <c r="F1850" s="6"/>
    </row>
    <row r="1851" spans="4:6" ht="11.25">
      <c r="D1851" s="6"/>
      <c r="F1851" s="6"/>
    </row>
    <row r="1852" spans="4:6" ht="11.25">
      <c r="D1852" s="6"/>
      <c r="F1852" s="6"/>
    </row>
    <row r="1853" spans="4:6" ht="11.25">
      <c r="D1853" s="6"/>
      <c r="F1853" s="6"/>
    </row>
    <row r="1854" spans="4:6" ht="11.25">
      <c r="D1854" s="6"/>
      <c r="F1854" s="6"/>
    </row>
    <row r="1855" spans="4:6" ht="11.25">
      <c r="D1855" s="6"/>
      <c r="F1855" s="6"/>
    </row>
    <row r="1856" spans="4:6" ht="11.25">
      <c r="D1856" s="6"/>
      <c r="F1856" s="6"/>
    </row>
    <row r="1857" spans="4:6" ht="11.25">
      <c r="D1857" s="6"/>
      <c r="F1857" s="6"/>
    </row>
    <row r="1858" spans="4:6" ht="11.25">
      <c r="D1858" s="6"/>
      <c r="F1858" s="6"/>
    </row>
    <row r="1859" spans="4:6" ht="11.25">
      <c r="D1859" s="6"/>
      <c r="F1859" s="6"/>
    </row>
    <row r="1860" spans="4:6" ht="11.25">
      <c r="D1860" s="6"/>
      <c r="F1860" s="6"/>
    </row>
    <row r="1861" spans="4:6" ht="11.25">
      <c r="D1861" s="6"/>
      <c r="F1861" s="6"/>
    </row>
    <row r="1862" spans="4:6" ht="11.25">
      <c r="D1862" s="6"/>
      <c r="F1862" s="6"/>
    </row>
    <row r="1863" spans="4:6" ht="11.25">
      <c r="D1863" s="6"/>
      <c r="F1863" s="6"/>
    </row>
    <row r="1864" spans="4:6" ht="11.25">
      <c r="D1864" s="6"/>
      <c r="F1864" s="6"/>
    </row>
    <row r="1865" spans="4:6" ht="11.25">
      <c r="D1865" s="6"/>
      <c r="F1865" s="6"/>
    </row>
    <row r="1866" spans="4:6" ht="11.25">
      <c r="D1866" s="6"/>
      <c r="F1866" s="6"/>
    </row>
    <row r="1867" spans="4:6" ht="11.25">
      <c r="D1867" s="6"/>
      <c r="F1867" s="6"/>
    </row>
    <row r="1868" spans="4:6" ht="11.25">
      <c r="D1868" s="6"/>
      <c r="F1868" s="6"/>
    </row>
    <row r="1869" spans="4:6" ht="11.25">
      <c r="D1869" s="6"/>
      <c r="F1869" s="6"/>
    </row>
    <row r="1870" spans="4:6" ht="11.25">
      <c r="D1870" s="6"/>
      <c r="F1870" s="6"/>
    </row>
    <row r="1871" spans="4:6" ht="11.25">
      <c r="D1871" s="6"/>
      <c r="F1871" s="6"/>
    </row>
    <row r="1872" spans="4:6" ht="11.25">
      <c r="D1872" s="6"/>
      <c r="F1872" s="6"/>
    </row>
    <row r="1873" spans="4:6" ht="11.25">
      <c r="D1873" s="6"/>
      <c r="F1873" s="6"/>
    </row>
    <row r="1874" spans="4:6" ht="11.25">
      <c r="D1874" s="6"/>
      <c r="F1874" s="6"/>
    </row>
    <row r="1875" spans="4:6" ht="11.25">
      <c r="D1875" s="6"/>
      <c r="F1875" s="6"/>
    </row>
    <row r="1876" spans="4:6" ht="11.25">
      <c r="D1876" s="6"/>
      <c r="F1876" s="6"/>
    </row>
    <row r="1877" spans="4:6" ht="11.25">
      <c r="D1877" s="6"/>
      <c r="F1877" s="6"/>
    </row>
    <row r="1878" spans="4:6" ht="11.25">
      <c r="D1878" s="6"/>
      <c r="F1878" s="6"/>
    </row>
    <row r="1879" spans="4:6" ht="11.25">
      <c r="D1879" s="6"/>
      <c r="F1879" s="6"/>
    </row>
    <row r="1880" spans="4:6" ht="11.25">
      <c r="D1880" s="6"/>
      <c r="F1880" s="6"/>
    </row>
    <row r="1881" spans="4:6" ht="11.25">
      <c r="D1881" s="6"/>
      <c r="F1881" s="6"/>
    </row>
    <row r="1882" spans="4:6" ht="11.25">
      <c r="D1882" s="6"/>
      <c r="F1882" s="6"/>
    </row>
    <row r="1883" spans="4:6" ht="11.25">
      <c r="D1883" s="6"/>
      <c r="F1883" s="6"/>
    </row>
    <row r="1884" spans="4:6" ht="11.25">
      <c r="D1884" s="6"/>
      <c r="F1884" s="6"/>
    </row>
    <row r="1885" spans="4:6" ht="11.25">
      <c r="D1885" s="6"/>
      <c r="F1885" s="6"/>
    </row>
    <row r="1886" spans="4:6" ht="11.25">
      <c r="D1886" s="6"/>
      <c r="F1886" s="6"/>
    </row>
    <row r="1887" spans="4:6" ht="11.25">
      <c r="D1887" s="6"/>
      <c r="F1887" s="6"/>
    </row>
    <row r="1888" spans="4:6" ht="11.25">
      <c r="D1888" s="6"/>
      <c r="F1888" s="6"/>
    </row>
    <row r="1889" spans="4:6" ht="11.25">
      <c r="D1889" s="6"/>
      <c r="F1889" s="6"/>
    </row>
    <row r="1890" spans="4:6" ht="11.25">
      <c r="D1890" s="6"/>
      <c r="F1890" s="6"/>
    </row>
    <row r="1891" spans="4:6" ht="11.25">
      <c r="D1891" s="6"/>
      <c r="F1891" s="6"/>
    </row>
    <row r="1892" spans="4:6" ht="11.25">
      <c r="D1892" s="6"/>
      <c r="F1892" s="6"/>
    </row>
    <row r="1893" spans="4:6" ht="11.25">
      <c r="D1893" s="6"/>
      <c r="F1893" s="6"/>
    </row>
    <row r="1894" spans="4:6" ht="11.25">
      <c r="D1894" s="6"/>
      <c r="F1894" s="6"/>
    </row>
    <row r="1895" spans="4:6" ht="11.25">
      <c r="D1895" s="6"/>
      <c r="F1895" s="6"/>
    </row>
    <row r="1896" spans="4:6" ht="11.25">
      <c r="D1896" s="6"/>
      <c r="F1896" s="6"/>
    </row>
    <row r="1897" spans="4:6" ht="11.25">
      <c r="D1897" s="6"/>
      <c r="F1897" s="6"/>
    </row>
    <row r="1898" spans="4:6" ht="11.25">
      <c r="D1898" s="6"/>
      <c r="F1898" s="6"/>
    </row>
    <row r="1899" spans="4:6" ht="11.25">
      <c r="D1899" s="6"/>
      <c r="F1899" s="6"/>
    </row>
    <row r="1900" spans="4:6" ht="11.25">
      <c r="D1900" s="6"/>
      <c r="F1900" s="6"/>
    </row>
    <row r="1901" spans="4:6" ht="11.25">
      <c r="D1901" s="6"/>
      <c r="F1901" s="6"/>
    </row>
    <row r="1902" spans="4:6" ht="11.25">
      <c r="D1902" s="6"/>
      <c r="F1902" s="6"/>
    </row>
    <row r="1903" spans="4:6" ht="11.25">
      <c r="D1903" s="6"/>
      <c r="F1903" s="6"/>
    </row>
    <row r="1904" spans="4:6" ht="11.25">
      <c r="D1904" s="6"/>
      <c r="F1904" s="6"/>
    </row>
    <row r="1905" spans="4:6" ht="11.25">
      <c r="D1905" s="6"/>
      <c r="F1905" s="6"/>
    </row>
    <row r="1906" spans="4:6" ht="11.25">
      <c r="D1906" s="6"/>
      <c r="F1906" s="6"/>
    </row>
    <row r="1907" spans="4:6" ht="11.25">
      <c r="D1907" s="6"/>
      <c r="F1907" s="6"/>
    </row>
    <row r="1908" spans="4:6" ht="11.25">
      <c r="D1908" s="6"/>
      <c r="F1908" s="6"/>
    </row>
    <row r="1909" spans="4:6" ht="11.25">
      <c r="D1909" s="6"/>
      <c r="F1909" s="6"/>
    </row>
    <row r="1910" spans="4:6" ht="11.25">
      <c r="D1910" s="6"/>
      <c r="F1910" s="6"/>
    </row>
    <row r="1911" spans="4:6" ht="11.25">
      <c r="D1911" s="6"/>
      <c r="F1911" s="6"/>
    </row>
    <row r="1912" spans="4:6" ht="11.25">
      <c r="D1912" s="6"/>
      <c r="F1912" s="6"/>
    </row>
    <row r="1913" spans="4:6" ht="11.25">
      <c r="D1913" s="6"/>
      <c r="F1913" s="6"/>
    </row>
    <row r="1914" spans="4:6" ht="11.25">
      <c r="D1914" s="6"/>
      <c r="F1914" s="6"/>
    </row>
    <row r="1915" spans="4:6" ht="11.25">
      <c r="D1915" s="6"/>
      <c r="F1915" s="6"/>
    </row>
    <row r="1916" spans="4:6" ht="11.25">
      <c r="D1916" s="6"/>
      <c r="F1916" s="6"/>
    </row>
    <row r="1917" spans="4:6" ht="11.25">
      <c r="D1917" s="6"/>
      <c r="F1917" s="6"/>
    </row>
    <row r="1918" spans="4:6" ht="11.25">
      <c r="D1918" s="6"/>
      <c r="F1918" s="6"/>
    </row>
    <row r="1919" spans="4:6" ht="11.25">
      <c r="D1919" s="6"/>
      <c r="F1919" s="6"/>
    </row>
    <row r="1920" spans="4:6" ht="11.25">
      <c r="D1920" s="6"/>
      <c r="F1920" s="6"/>
    </row>
    <row r="1921" spans="4:6" ht="11.25">
      <c r="D1921" s="6"/>
      <c r="F1921" s="6"/>
    </row>
    <row r="1922" spans="4:6" ht="11.25">
      <c r="D1922" s="6"/>
      <c r="F1922" s="6"/>
    </row>
    <row r="1923" spans="4:6" ht="11.25">
      <c r="D1923" s="6"/>
      <c r="F1923" s="6"/>
    </row>
    <row r="1924" spans="4:6" ht="11.25">
      <c r="D1924" s="6"/>
      <c r="F1924" s="6"/>
    </row>
    <row r="1925" spans="4:6" ht="11.25">
      <c r="D1925" s="6"/>
      <c r="F1925" s="6"/>
    </row>
    <row r="1926" spans="4:6" ht="11.25">
      <c r="D1926" s="6"/>
      <c r="F1926" s="6"/>
    </row>
    <row r="1927" spans="4:6" ht="11.25">
      <c r="D1927" s="6"/>
      <c r="F1927" s="6"/>
    </row>
    <row r="1928" spans="4:6" ht="11.25">
      <c r="D1928" s="6"/>
      <c r="F1928" s="6"/>
    </row>
    <row r="1929" spans="4:6" ht="11.25">
      <c r="D1929" s="6"/>
      <c r="F1929" s="6"/>
    </row>
    <row r="1930" spans="4:6" ht="11.25">
      <c r="D1930" s="6"/>
      <c r="F1930" s="6"/>
    </row>
    <row r="1931" spans="4:6" ht="11.25">
      <c r="D1931" s="6"/>
      <c r="F1931" s="6"/>
    </row>
    <row r="1932" spans="4:6" ht="11.25">
      <c r="D1932" s="6"/>
      <c r="F1932" s="6"/>
    </row>
    <row r="1933" spans="4:6" ht="11.25">
      <c r="D1933" s="6"/>
      <c r="F1933" s="6"/>
    </row>
    <row r="1934" spans="4:6" ht="11.25">
      <c r="D1934" s="6"/>
      <c r="F1934" s="6"/>
    </row>
    <row r="1935" spans="4:6" ht="11.25">
      <c r="D1935" s="6"/>
      <c r="F1935" s="6"/>
    </row>
    <row r="1936" spans="4:6" ht="11.25">
      <c r="D1936" s="6"/>
      <c r="F1936" s="6"/>
    </row>
    <row r="1937" spans="4:6" ht="11.25">
      <c r="D1937" s="6"/>
      <c r="F1937" s="6"/>
    </row>
    <row r="1938" spans="4:6" ht="11.25">
      <c r="D1938" s="6"/>
      <c r="F1938" s="6"/>
    </row>
    <row r="1939" spans="4:6" ht="11.25">
      <c r="D1939" s="6"/>
      <c r="F1939" s="6"/>
    </row>
    <row r="1940" spans="4:6" ht="11.25">
      <c r="D1940" s="6"/>
      <c r="F1940" s="6"/>
    </row>
    <row r="1941" spans="4:6" ht="11.25">
      <c r="D1941" s="6"/>
      <c r="F1941" s="6"/>
    </row>
    <row r="1942" spans="4:6" ht="11.25">
      <c r="D1942" s="6"/>
      <c r="F1942" s="6"/>
    </row>
    <row r="1943" spans="4:6" ht="11.25">
      <c r="D1943" s="6"/>
      <c r="F1943" s="6"/>
    </row>
    <row r="1944" spans="4:6" ht="11.25">
      <c r="D1944" s="6"/>
      <c r="F1944" s="6"/>
    </row>
    <row r="1945" spans="4:6" ht="11.25">
      <c r="D1945" s="6"/>
      <c r="F1945" s="6"/>
    </row>
    <row r="1946" spans="4:6" ht="11.25">
      <c r="D1946" s="6"/>
      <c r="F1946" s="6"/>
    </row>
    <row r="1947" spans="4:6" ht="11.25">
      <c r="D1947" s="6"/>
      <c r="F1947" s="6"/>
    </row>
    <row r="1948" spans="4:6" ht="11.25">
      <c r="D1948" s="6"/>
      <c r="F1948" s="6"/>
    </row>
    <row r="1949" spans="4:6" ht="11.25">
      <c r="D1949" s="6"/>
      <c r="F1949" s="6"/>
    </row>
    <row r="1950" spans="4:6" ht="11.25">
      <c r="D1950" s="6"/>
      <c r="F1950" s="6"/>
    </row>
    <row r="1951" spans="4:6" ht="11.25">
      <c r="D1951" s="6"/>
      <c r="F1951" s="6"/>
    </row>
    <row r="1952" spans="4:6" ht="11.25">
      <c r="D1952" s="6"/>
      <c r="F1952" s="6"/>
    </row>
    <row r="1953" spans="4:6" ht="11.25">
      <c r="D1953" s="6"/>
      <c r="F1953" s="6"/>
    </row>
    <row r="1954" spans="4:6" ht="11.25">
      <c r="D1954" s="6"/>
      <c r="F1954" s="6"/>
    </row>
    <row r="1955" spans="4:6" ht="11.25">
      <c r="D1955" s="6"/>
      <c r="F1955" s="6"/>
    </row>
    <row r="1956" spans="4:6" ht="11.25">
      <c r="D1956" s="6"/>
      <c r="F1956" s="6"/>
    </row>
    <row r="1957" spans="4:6" ht="11.25">
      <c r="D1957" s="6"/>
      <c r="F1957" s="6"/>
    </row>
    <row r="1958" spans="4:6" ht="11.25">
      <c r="D1958" s="6"/>
      <c r="F1958" s="6"/>
    </row>
    <row r="1959" spans="4:6" ht="11.25">
      <c r="D1959" s="6"/>
      <c r="F1959" s="6"/>
    </row>
    <row r="1960" spans="4:6" ht="11.25">
      <c r="D1960" s="6"/>
      <c r="F1960" s="6"/>
    </row>
    <row r="1961" spans="4:6" ht="11.25">
      <c r="D1961" s="6"/>
      <c r="F1961" s="6"/>
    </row>
    <row r="1962" spans="4:6" ht="11.25">
      <c r="D1962" s="6"/>
      <c r="F1962" s="6"/>
    </row>
    <row r="1963" spans="4:6" ht="11.25">
      <c r="D1963" s="6"/>
      <c r="F1963" s="6"/>
    </row>
    <row r="1964" spans="4:6" ht="11.25">
      <c r="D1964" s="6"/>
      <c r="F1964" s="6"/>
    </row>
    <row r="1965" spans="4:6" ht="11.25">
      <c r="D1965" s="6"/>
      <c r="F1965" s="6"/>
    </row>
    <row r="1966" spans="4:6" ht="11.25">
      <c r="D1966" s="6"/>
      <c r="F1966" s="6"/>
    </row>
    <row r="1967" spans="4:6" ht="11.25">
      <c r="D1967" s="6"/>
      <c r="F1967" s="6"/>
    </row>
    <row r="1968" spans="4:6" ht="11.25">
      <c r="D1968" s="6"/>
      <c r="F1968" s="6"/>
    </row>
    <row r="1969" spans="4:6" ht="11.25">
      <c r="D1969" s="6"/>
      <c r="F1969" s="6"/>
    </row>
    <row r="1970" spans="4:6" ht="11.25">
      <c r="D1970" s="6"/>
      <c r="F1970" s="6"/>
    </row>
    <row r="1971" spans="4:6" ht="11.25">
      <c r="D1971" s="6"/>
      <c r="F1971" s="6"/>
    </row>
    <row r="1972" spans="4:6" ht="11.25">
      <c r="D1972" s="6"/>
      <c r="F1972" s="6"/>
    </row>
    <row r="1973" spans="4:6" ht="11.25">
      <c r="D1973" s="6"/>
      <c r="F1973" s="6"/>
    </row>
    <row r="1974" spans="4:6" ht="11.25">
      <c r="D1974" s="6"/>
      <c r="F1974" s="6"/>
    </row>
    <row r="1975" spans="4:6" ht="11.25">
      <c r="D1975" s="6"/>
      <c r="F1975" s="6"/>
    </row>
    <row r="1976" spans="4:6" ht="11.25">
      <c r="D1976" s="6"/>
      <c r="F1976" s="6"/>
    </row>
    <row r="1977" spans="4:6" ht="11.25">
      <c r="D1977" s="6"/>
      <c r="F1977" s="6"/>
    </row>
    <row r="1978" spans="4:6" ht="11.25">
      <c r="D1978" s="6"/>
      <c r="F1978" s="6"/>
    </row>
    <row r="1979" spans="4:6" ht="11.25">
      <c r="D1979" s="6"/>
      <c r="F1979" s="6"/>
    </row>
    <row r="1980" spans="4:6" ht="11.25">
      <c r="D1980" s="6"/>
      <c r="F1980" s="6"/>
    </row>
    <row r="1981" spans="4:6" ht="11.25">
      <c r="D1981" s="6"/>
      <c r="F1981" s="6"/>
    </row>
    <row r="1982" spans="4:6" ht="11.25">
      <c r="D1982" s="6"/>
      <c r="F1982" s="6"/>
    </row>
    <row r="1983" spans="4:6" ht="11.25">
      <c r="D1983" s="6"/>
      <c r="F1983" s="6"/>
    </row>
    <row r="1984" spans="4:6" ht="11.25">
      <c r="D1984" s="6"/>
      <c r="F1984" s="6"/>
    </row>
    <row r="1985" spans="4:6" ht="11.25">
      <c r="D1985" s="6"/>
      <c r="F1985" s="6"/>
    </row>
    <row r="1986" spans="4:6" ht="11.25">
      <c r="D1986" s="6"/>
      <c r="F1986" s="6"/>
    </row>
    <row r="1987" spans="4:6" ht="11.25">
      <c r="D1987" s="6"/>
      <c r="F1987" s="6"/>
    </row>
    <row r="1988" spans="4:6" ht="11.25">
      <c r="D1988" s="6"/>
      <c r="F1988" s="6"/>
    </row>
    <row r="1989" spans="4:6" ht="11.25">
      <c r="D1989" s="6"/>
      <c r="F1989" s="6"/>
    </row>
    <row r="1990" spans="4:6" ht="11.25">
      <c r="D1990" s="6"/>
      <c r="F1990" s="6"/>
    </row>
    <row r="1991" spans="4:6" ht="11.25">
      <c r="D1991" s="6"/>
      <c r="F1991" s="6"/>
    </row>
    <row r="1992" spans="4:6" ht="11.25">
      <c r="D1992" s="6"/>
      <c r="F1992" s="6"/>
    </row>
    <row r="1993" spans="4:6" ht="11.25">
      <c r="D1993" s="6"/>
      <c r="F1993" s="6"/>
    </row>
    <row r="1994" spans="4:6" ht="11.25">
      <c r="D1994" s="6"/>
      <c r="F1994" s="6"/>
    </row>
    <row r="1995" spans="4:6" ht="11.25">
      <c r="D1995" s="6"/>
      <c r="F1995" s="6"/>
    </row>
    <row r="1996" spans="4:6" ht="11.25">
      <c r="D1996" s="6"/>
      <c r="F1996" s="6"/>
    </row>
    <row r="1997" spans="4:6" ht="11.25">
      <c r="D1997" s="6"/>
      <c r="F1997" s="6"/>
    </row>
    <row r="1998" spans="4:6" ht="11.25">
      <c r="D1998" s="6"/>
      <c r="F1998" s="6"/>
    </row>
    <row r="1999" spans="4:6" ht="11.25">
      <c r="D1999" s="6"/>
      <c r="F1999" s="6"/>
    </row>
    <row r="2000" spans="4:6" ht="11.25">
      <c r="D2000" s="6"/>
      <c r="F2000" s="6"/>
    </row>
    <row r="2001" spans="4:6" ht="11.25">
      <c r="D2001" s="6"/>
      <c r="F2001" s="6"/>
    </row>
    <row r="2002" spans="4:6" ht="11.25">
      <c r="D2002" s="6"/>
      <c r="F2002" s="6"/>
    </row>
    <row r="2003" spans="4:6" ht="11.25">
      <c r="D2003" s="6"/>
      <c r="F2003" s="6"/>
    </row>
    <row r="2004" spans="4:6" ht="11.25">
      <c r="D2004" s="6"/>
      <c r="F2004" s="6"/>
    </row>
    <row r="2005" spans="4:6" ht="11.25">
      <c r="D2005" s="6"/>
      <c r="F2005" s="6"/>
    </row>
    <row r="2006" spans="4:6" ht="11.25">
      <c r="D2006" s="6"/>
      <c r="F2006" s="6"/>
    </row>
    <row r="2007" spans="4:6" ht="11.25">
      <c r="D2007" s="6"/>
      <c r="F2007" s="6"/>
    </row>
    <row r="2008" spans="4:6" ht="11.25">
      <c r="D2008" s="6"/>
      <c r="F2008" s="6"/>
    </row>
    <row r="2009" spans="4:6" ht="11.25">
      <c r="D2009" s="6"/>
      <c r="F2009" s="6"/>
    </row>
    <row r="2010" spans="4:6" ht="11.25">
      <c r="D2010" s="6"/>
      <c r="F2010" s="6"/>
    </row>
    <row r="2011" spans="4:6" ht="11.25">
      <c r="D2011" s="6"/>
      <c r="F2011" s="6"/>
    </row>
    <row r="2012" spans="4:6" ht="11.25">
      <c r="D2012" s="6"/>
      <c r="F2012" s="6"/>
    </row>
    <row r="2013" spans="4:6" ht="11.25">
      <c r="D2013" s="6"/>
      <c r="F2013" s="6"/>
    </row>
    <row r="2014" spans="4:6" ht="11.25">
      <c r="D2014" s="6"/>
      <c r="F2014" s="6"/>
    </row>
    <row r="2015" spans="4:6" ht="11.25">
      <c r="D2015" s="6"/>
      <c r="F2015" s="6"/>
    </row>
    <row r="2016" spans="4:6" ht="11.25">
      <c r="D2016" s="6"/>
      <c r="F2016" s="6"/>
    </row>
    <row r="2017" spans="4:6" ht="11.25">
      <c r="D2017" s="6"/>
      <c r="F2017" s="6"/>
    </row>
    <row r="2018" spans="4:6" ht="11.25">
      <c r="D2018" s="6"/>
      <c r="F2018" s="6"/>
    </row>
    <row r="2019" spans="4:6" ht="11.25">
      <c r="D2019" s="6"/>
      <c r="F2019" s="6"/>
    </row>
    <row r="2020" spans="4:6" ht="11.25">
      <c r="D2020" s="6"/>
      <c r="F2020" s="6"/>
    </row>
    <row r="2021" spans="4:6" ht="11.25">
      <c r="D2021" s="6"/>
      <c r="F2021" s="6"/>
    </row>
    <row r="2022" spans="4:6" ht="11.25">
      <c r="D2022" s="6"/>
      <c r="F2022" s="6"/>
    </row>
    <row r="2023" spans="4:6" ht="11.25">
      <c r="D2023" s="6"/>
      <c r="F2023" s="6"/>
    </row>
    <row r="2024" spans="4:6" ht="11.25">
      <c r="D2024" s="6"/>
      <c r="F2024" s="6"/>
    </row>
    <row r="2025" spans="4:6" ht="11.25">
      <c r="D2025" s="6"/>
      <c r="F2025" s="6"/>
    </row>
    <row r="2026" spans="4:6" ht="11.25">
      <c r="D2026" s="6"/>
      <c r="F2026" s="6"/>
    </row>
    <row r="2027" spans="4:6" ht="11.25">
      <c r="D2027" s="6"/>
      <c r="F2027" s="6"/>
    </row>
    <row r="2028" spans="4:6" ht="11.25">
      <c r="D2028" s="6"/>
      <c r="F2028" s="6"/>
    </row>
    <row r="2029" spans="4:6" ht="11.25">
      <c r="D2029" s="6"/>
      <c r="F2029" s="6"/>
    </row>
    <row r="2030" spans="4:6" ht="11.25">
      <c r="D2030" s="6"/>
      <c r="F2030" s="6"/>
    </row>
    <row r="2031" spans="4:6" ht="11.25">
      <c r="D2031" s="6"/>
      <c r="F2031" s="6"/>
    </row>
    <row r="2032" spans="4:6" ht="11.25">
      <c r="D2032" s="6"/>
      <c r="F2032" s="6"/>
    </row>
    <row r="2033" spans="4:6" ht="11.25">
      <c r="D2033" s="6"/>
      <c r="F2033" s="6"/>
    </row>
    <row r="2034" spans="4:6" ht="11.25">
      <c r="D2034" s="6"/>
      <c r="F2034" s="6"/>
    </row>
    <row r="2035" spans="4:6" ht="11.25">
      <c r="D2035" s="6"/>
      <c r="F2035" s="6"/>
    </row>
    <row r="2036" spans="4:6" ht="11.25">
      <c r="D2036" s="6"/>
      <c r="F2036" s="6"/>
    </row>
    <row r="2037" spans="4:6" ht="11.25">
      <c r="D2037" s="6"/>
      <c r="F2037" s="6"/>
    </row>
    <row r="2038" spans="4:6" ht="11.25">
      <c r="D2038" s="6"/>
      <c r="F2038" s="6"/>
    </row>
    <row r="2039" spans="4:6" ht="11.25">
      <c r="D2039" s="6"/>
      <c r="F2039" s="6"/>
    </row>
    <row r="2040" spans="4:6" ht="11.25">
      <c r="D2040" s="6"/>
      <c r="F2040" s="6"/>
    </row>
    <row r="2041" spans="4:6" ht="11.25">
      <c r="D2041" s="6"/>
      <c r="F2041" s="6"/>
    </row>
    <row r="2042" spans="4:6" ht="11.25">
      <c r="D2042" s="6"/>
      <c r="F2042" s="6"/>
    </row>
    <row r="2043" spans="4:6" ht="11.25">
      <c r="D2043" s="6"/>
      <c r="F2043" s="6"/>
    </row>
    <row r="2044" spans="4:6" ht="11.25">
      <c r="D2044" s="6"/>
      <c r="F2044" s="6"/>
    </row>
    <row r="2045" spans="4:6" ht="11.25">
      <c r="D2045" s="6"/>
      <c r="F2045" s="6"/>
    </row>
    <row r="2046" spans="4:6" ht="11.25">
      <c r="D2046" s="6"/>
      <c r="F2046" s="6"/>
    </row>
    <row r="2047" spans="4:6" ht="11.25">
      <c r="D2047" s="6"/>
      <c r="F2047" s="6"/>
    </row>
    <row r="2048" spans="4:6" ht="11.25">
      <c r="D2048" s="6"/>
      <c r="F2048" s="6"/>
    </row>
    <row r="2049" spans="4:6" ht="11.25">
      <c r="D2049" s="6"/>
      <c r="F2049" s="6"/>
    </row>
    <row r="2050" spans="4:6" ht="11.25">
      <c r="D2050" s="6"/>
      <c r="F2050" s="6"/>
    </row>
    <row r="2051" spans="4:6" ht="11.25">
      <c r="D2051" s="6"/>
      <c r="F2051" s="6"/>
    </row>
    <row r="2052" spans="4:6" ht="11.25">
      <c r="D2052" s="6"/>
      <c r="F2052" s="6"/>
    </row>
    <row r="2053" spans="4:6" ht="11.25">
      <c r="D2053" s="6"/>
      <c r="F2053" s="6"/>
    </row>
    <row r="2054" spans="4:6" ht="11.25">
      <c r="D2054" s="6"/>
      <c r="F2054" s="6"/>
    </row>
    <row r="2055" spans="4:6" ht="11.25">
      <c r="D2055" s="6"/>
      <c r="F2055" s="6"/>
    </row>
    <row r="2056" spans="4:6" ht="11.25">
      <c r="D2056" s="6"/>
      <c r="F2056" s="6"/>
    </row>
    <row r="2057" spans="4:6" ht="11.25">
      <c r="D2057" s="6"/>
      <c r="F2057" s="6"/>
    </row>
    <row r="2058" spans="4:6" ht="11.25">
      <c r="D2058" s="6"/>
      <c r="F2058" s="6"/>
    </row>
    <row r="2059" spans="4:6" ht="11.25">
      <c r="D2059" s="6"/>
      <c r="F2059" s="6"/>
    </row>
    <row r="2060" spans="4:6" ht="11.25">
      <c r="D2060" s="6"/>
      <c r="F2060" s="6"/>
    </row>
    <row r="2061" spans="4:6" ht="11.25">
      <c r="D2061" s="6"/>
      <c r="F2061" s="6"/>
    </row>
    <row r="2062" spans="4:6" ht="11.25">
      <c r="D2062" s="6"/>
      <c r="F2062" s="6"/>
    </row>
    <row r="2063" spans="4:6" ht="11.25">
      <c r="D2063" s="6"/>
      <c r="F2063" s="6"/>
    </row>
    <row r="2064" spans="4:6" ht="11.25">
      <c r="D2064" s="6"/>
      <c r="F2064" s="6"/>
    </row>
    <row r="2065" spans="4:6" ht="11.25">
      <c r="D2065" s="6"/>
      <c r="F2065" s="6"/>
    </row>
    <row r="2066" spans="4:6" ht="11.25">
      <c r="D2066" s="6"/>
      <c r="F2066" s="6"/>
    </row>
    <row r="2067" spans="4:6" ht="11.25">
      <c r="D2067" s="6"/>
      <c r="F2067" s="6"/>
    </row>
    <row r="2068" spans="4:6" ht="11.25">
      <c r="D2068" s="6"/>
      <c r="F2068" s="6"/>
    </row>
    <row r="2069" spans="4:6" ht="11.25">
      <c r="D2069" s="6"/>
      <c r="F2069" s="6"/>
    </row>
    <row r="2070" spans="4:6" ht="11.25">
      <c r="D2070" s="6"/>
      <c r="F2070" s="6"/>
    </row>
    <row r="2071" spans="4:6" ht="11.25">
      <c r="D2071" s="6"/>
      <c r="F2071" s="6"/>
    </row>
    <row r="2072" spans="4:6" ht="11.25">
      <c r="D2072" s="6"/>
      <c r="F2072" s="6"/>
    </row>
    <row r="2073" spans="4:6" ht="11.25">
      <c r="D2073" s="6"/>
      <c r="F2073" s="6"/>
    </row>
    <row r="2074" spans="4:6" ht="11.25">
      <c r="D2074" s="6"/>
      <c r="F2074" s="6"/>
    </row>
    <row r="2075" spans="4:6" ht="11.25">
      <c r="D2075" s="6"/>
      <c r="F2075" s="6"/>
    </row>
    <row r="2076" spans="4:6" ht="11.25">
      <c r="D2076" s="6"/>
      <c r="F2076" s="6"/>
    </row>
    <row r="2077" spans="4:6" ht="11.25">
      <c r="D2077" s="6"/>
      <c r="F2077" s="6"/>
    </row>
    <row r="2078" spans="4:6" ht="11.25">
      <c r="D2078" s="6"/>
      <c r="F2078" s="6"/>
    </row>
    <row r="2079" spans="4:6" ht="11.25">
      <c r="D2079" s="6"/>
      <c r="F2079" s="6"/>
    </row>
    <row r="2080" spans="4:6" ht="11.25">
      <c r="D2080" s="6"/>
      <c r="F2080" s="6"/>
    </row>
    <row r="2081" spans="4:6" ht="11.25">
      <c r="D2081" s="6"/>
      <c r="F2081" s="6"/>
    </row>
    <row r="2082" spans="4:6" ht="11.25">
      <c r="D2082" s="6"/>
      <c r="F2082" s="6"/>
    </row>
    <row r="2083" spans="4:6" ht="11.25">
      <c r="D2083" s="6"/>
      <c r="F2083" s="6"/>
    </row>
    <row r="2084" spans="4:6" ht="11.25">
      <c r="D2084" s="6"/>
      <c r="F2084" s="6"/>
    </row>
    <row r="2085" spans="4:6" ht="11.25">
      <c r="D2085" s="6"/>
      <c r="F2085" s="6"/>
    </row>
    <row r="2086" spans="4:6" ht="11.25">
      <c r="D2086" s="6"/>
      <c r="F2086" s="6"/>
    </row>
    <row r="2087" spans="4:6" ht="11.25">
      <c r="D2087" s="6"/>
      <c r="F2087" s="6"/>
    </row>
    <row r="2088" spans="4:6" ht="11.25">
      <c r="D2088" s="6"/>
      <c r="F2088" s="6"/>
    </row>
    <row r="2089" spans="4:6" ht="11.25">
      <c r="D2089" s="6"/>
      <c r="F2089" s="6"/>
    </row>
    <row r="2090" spans="4:6" ht="11.25">
      <c r="D2090" s="6"/>
      <c r="F2090" s="6"/>
    </row>
    <row r="2091" spans="4:6" ht="11.25">
      <c r="D2091" s="6"/>
      <c r="F2091" s="6"/>
    </row>
    <row r="2092" spans="4:6" ht="11.25">
      <c r="D2092" s="6"/>
      <c r="F2092" s="6"/>
    </row>
    <row r="2093" spans="4:6" ht="11.25">
      <c r="D2093" s="6"/>
      <c r="F2093" s="6"/>
    </row>
    <row r="2094" spans="4:6" ht="11.25">
      <c r="D2094" s="6"/>
      <c r="F2094" s="6"/>
    </row>
    <row r="2095" spans="4:6" ht="11.25">
      <c r="D2095" s="6"/>
      <c r="F2095" s="6"/>
    </row>
    <row r="2096" spans="4:6" ht="11.25">
      <c r="D2096" s="6"/>
      <c r="F2096" s="6"/>
    </row>
    <row r="2097" spans="4:6" ht="11.25">
      <c r="D2097" s="6"/>
      <c r="F2097" s="6"/>
    </row>
    <row r="2098" spans="4:6" ht="11.25">
      <c r="D2098" s="6"/>
      <c r="F2098" s="6"/>
    </row>
    <row r="2099" spans="4:6" ht="11.25">
      <c r="D2099" s="6"/>
      <c r="F2099" s="6"/>
    </row>
    <row r="2100" spans="4:6" ht="11.25">
      <c r="D2100" s="6"/>
      <c r="F2100" s="6"/>
    </row>
    <row r="2101" spans="4:6" ht="11.25">
      <c r="D2101" s="6"/>
      <c r="F2101" s="6"/>
    </row>
    <row r="2102" spans="4:6" ht="11.25">
      <c r="D2102" s="6"/>
      <c r="F2102" s="6"/>
    </row>
    <row r="2103" spans="4:6" ht="11.25">
      <c r="D2103" s="6"/>
      <c r="F2103" s="6"/>
    </row>
    <row r="2104" spans="4:6" ht="11.25">
      <c r="D2104" s="6"/>
      <c r="F2104" s="6"/>
    </row>
    <row r="2105" spans="4:6" ht="11.25">
      <c r="D2105" s="6"/>
      <c r="F2105" s="6"/>
    </row>
    <row r="2106" spans="4:6" ht="11.25">
      <c r="D2106" s="6"/>
      <c r="F2106" s="6"/>
    </row>
    <row r="2107" spans="4:6" ht="11.25">
      <c r="D2107" s="6"/>
      <c r="F2107" s="6"/>
    </row>
    <row r="2108" spans="4:6" ht="11.25">
      <c r="D2108" s="6"/>
      <c r="F2108" s="6"/>
    </row>
    <row r="2109" spans="4:6" ht="11.25">
      <c r="D2109" s="6"/>
      <c r="F2109" s="6"/>
    </row>
    <row r="2110" spans="4:6" ht="11.25">
      <c r="D2110" s="6"/>
      <c r="F2110" s="6"/>
    </row>
    <row r="2111" spans="4:6" ht="11.25">
      <c r="D2111" s="6"/>
      <c r="F2111" s="6"/>
    </row>
    <row r="2112" spans="4:6" ht="11.25">
      <c r="D2112" s="6"/>
      <c r="F2112" s="6"/>
    </row>
    <row r="2113" spans="4:6" ht="11.25">
      <c r="D2113" s="6"/>
      <c r="F2113" s="6"/>
    </row>
    <row r="2114" spans="4:6" ht="11.25">
      <c r="D2114" s="6"/>
      <c r="F2114" s="6"/>
    </row>
    <row r="2115" spans="4:6" ht="11.25">
      <c r="D2115" s="6"/>
      <c r="F2115" s="6"/>
    </row>
    <row r="2116" spans="4:6" ht="11.25">
      <c r="D2116" s="6"/>
      <c r="F2116" s="6"/>
    </row>
    <row r="2117" spans="4:6" ht="11.25">
      <c r="D2117" s="6"/>
      <c r="F2117" s="6"/>
    </row>
    <row r="2118" spans="4:6" ht="11.25">
      <c r="D2118" s="6"/>
      <c r="F2118" s="6"/>
    </row>
    <row r="2119" spans="4:6" ht="11.25">
      <c r="D2119" s="6"/>
      <c r="F2119" s="6"/>
    </row>
    <row r="2120" spans="4:6" ht="11.25">
      <c r="D2120" s="6"/>
      <c r="F2120" s="6"/>
    </row>
    <row r="2121" spans="4:6" ht="11.25">
      <c r="D2121" s="6"/>
      <c r="F2121" s="6"/>
    </row>
    <row r="2122" spans="4:6" ht="11.25">
      <c r="D2122" s="6"/>
      <c r="F2122" s="6"/>
    </row>
    <row r="2123" spans="4:6" ht="11.25">
      <c r="D2123" s="6"/>
      <c r="F2123" s="6"/>
    </row>
    <row r="2124" spans="4:6" ht="11.25">
      <c r="D2124" s="6"/>
      <c r="F2124" s="6"/>
    </row>
    <row r="2125" spans="4:6" ht="11.25">
      <c r="D2125" s="6"/>
      <c r="F2125" s="6"/>
    </row>
    <row r="2126" spans="4:6" ht="11.25">
      <c r="D2126" s="6"/>
      <c r="F2126" s="6"/>
    </row>
    <row r="2127" spans="4:6" ht="11.25">
      <c r="D2127" s="6"/>
      <c r="F2127" s="6"/>
    </row>
    <row r="2128" spans="4:6" ht="11.25">
      <c r="D2128" s="6"/>
      <c r="F2128" s="6"/>
    </row>
    <row r="2129" spans="4:6" ht="11.25">
      <c r="D2129" s="6"/>
      <c r="F2129" s="6"/>
    </row>
    <row r="2130" spans="4:6" ht="11.25">
      <c r="D2130" s="6"/>
      <c r="F2130" s="6"/>
    </row>
    <row r="2131" spans="4:6" ht="11.25">
      <c r="D2131" s="6"/>
      <c r="F2131" s="6"/>
    </row>
    <row r="2132" spans="4:6" ht="11.25">
      <c r="D2132" s="6"/>
      <c r="F2132" s="6"/>
    </row>
    <row r="2133" spans="4:6" ht="11.25">
      <c r="D2133" s="6"/>
      <c r="F2133" s="6"/>
    </row>
    <row r="2134" spans="4:6" ht="11.25">
      <c r="D2134" s="6"/>
      <c r="F2134" s="6"/>
    </row>
    <row r="2135" spans="4:6" ht="11.25">
      <c r="D2135" s="6"/>
      <c r="F2135" s="6"/>
    </row>
    <row r="2136" spans="4:6" ht="11.25">
      <c r="D2136" s="6"/>
      <c r="F2136" s="6"/>
    </row>
    <row r="2137" spans="4:6" ht="11.25">
      <c r="D2137" s="6"/>
      <c r="F2137" s="6"/>
    </row>
    <row r="2138" spans="4:6" ht="11.25">
      <c r="D2138" s="6"/>
      <c r="F2138" s="6"/>
    </row>
    <row r="2139" spans="4:6" ht="11.25">
      <c r="D2139" s="6"/>
      <c r="F2139" s="6"/>
    </row>
    <row r="2140" spans="4:6" ht="11.25">
      <c r="D2140" s="6"/>
      <c r="F2140" s="6"/>
    </row>
    <row r="2141" spans="4:6" ht="11.25">
      <c r="D2141" s="6"/>
      <c r="F2141" s="6"/>
    </row>
    <row r="2142" spans="4:6" ht="11.25">
      <c r="D2142" s="6"/>
      <c r="F2142" s="6"/>
    </row>
    <row r="2143" spans="4:6" ht="11.25">
      <c r="D2143" s="6"/>
      <c r="F2143" s="6"/>
    </row>
    <row r="2144" spans="4:6" ht="11.25">
      <c r="D2144" s="6"/>
      <c r="F2144" s="6"/>
    </row>
    <row r="2145" spans="4:6" ht="11.25">
      <c r="D2145" s="6"/>
      <c r="F2145" s="6"/>
    </row>
    <row r="2146" spans="4:6" ht="11.25">
      <c r="D2146" s="6"/>
      <c r="F2146" s="6"/>
    </row>
    <row r="2147" spans="4:6" ht="11.25">
      <c r="D2147" s="6"/>
      <c r="F2147" s="6"/>
    </row>
    <row r="2148" spans="4:6" ht="11.25">
      <c r="D2148" s="6"/>
      <c r="F2148" s="6"/>
    </row>
    <row r="2149" spans="4:6" ht="11.25">
      <c r="D2149" s="6"/>
      <c r="F2149" s="6"/>
    </row>
    <row r="2150" spans="4:6" ht="11.25">
      <c r="D2150" s="6"/>
      <c r="F2150" s="6"/>
    </row>
    <row r="2151" spans="4:6" ht="11.25">
      <c r="D2151" s="6"/>
      <c r="F2151" s="6"/>
    </row>
    <row r="2152" spans="4:6" ht="11.25">
      <c r="D2152" s="6"/>
      <c r="F2152" s="6"/>
    </row>
    <row r="2153" spans="4:6" ht="11.25">
      <c r="D2153" s="6"/>
      <c r="F2153" s="6"/>
    </row>
    <row r="2154" spans="4:6" ht="11.25">
      <c r="D2154" s="6"/>
      <c r="F2154" s="6"/>
    </row>
    <row r="2155" spans="4:6" ht="11.25">
      <c r="D2155" s="6"/>
      <c r="F2155" s="6"/>
    </row>
    <row r="2156" spans="4:6" ht="11.25">
      <c r="D2156" s="6"/>
      <c r="F2156" s="6"/>
    </row>
    <row r="2157" spans="4:6" ht="11.25">
      <c r="D2157" s="6"/>
      <c r="F2157" s="6"/>
    </row>
    <row r="2158" spans="4:6" ht="11.25">
      <c r="D2158" s="6"/>
      <c r="F2158" s="6"/>
    </row>
    <row r="2159" spans="4:6" ht="11.25">
      <c r="D2159" s="6"/>
      <c r="F2159" s="6"/>
    </row>
    <row r="2160" spans="4:6" ht="11.25">
      <c r="D2160" s="6"/>
      <c r="F2160" s="6"/>
    </row>
    <row r="2161" spans="4:6" ht="11.25">
      <c r="D2161" s="6"/>
      <c r="F2161" s="6"/>
    </row>
    <row r="2162" spans="4:6" ht="11.25">
      <c r="D2162" s="6"/>
      <c r="F2162" s="6"/>
    </row>
    <row r="2163" spans="4:6" ht="11.25">
      <c r="D2163" s="6"/>
      <c r="F2163" s="6"/>
    </row>
    <row r="2164" spans="4:6" ht="11.25">
      <c r="D2164" s="6"/>
      <c r="F2164" s="6"/>
    </row>
    <row r="2165" spans="4:6" ht="11.25">
      <c r="D2165" s="6"/>
      <c r="F2165" s="6"/>
    </row>
    <row r="2166" spans="4:6" ht="11.25">
      <c r="D2166" s="6"/>
      <c r="F2166" s="6"/>
    </row>
    <row r="2167" spans="4:6" ht="11.25">
      <c r="D2167" s="6"/>
      <c r="F2167" s="6"/>
    </row>
    <row r="2168" spans="4:6" ht="11.25">
      <c r="D2168" s="6"/>
      <c r="F2168" s="6"/>
    </row>
    <row r="2169" spans="4:6" ht="11.25">
      <c r="D2169" s="6"/>
      <c r="F2169" s="6"/>
    </row>
    <row r="2170" spans="4:6" ht="11.25">
      <c r="D2170" s="6"/>
      <c r="F2170" s="6"/>
    </row>
    <row r="2171" spans="4:6" ht="11.25">
      <c r="D2171" s="6"/>
      <c r="F2171" s="6"/>
    </row>
    <row r="2172" spans="4:6" ht="11.25">
      <c r="D2172" s="6"/>
      <c r="F2172" s="6"/>
    </row>
    <row r="2173" spans="4:6" ht="11.25">
      <c r="D2173" s="6"/>
      <c r="F2173" s="6"/>
    </row>
    <row r="2174" spans="4:6" ht="11.25">
      <c r="D2174" s="6"/>
      <c r="F2174" s="6"/>
    </row>
    <row r="2175" spans="4:6" ht="11.25">
      <c r="D2175" s="6"/>
      <c r="F2175" s="6"/>
    </row>
    <row r="2176" spans="4:6" ht="11.25">
      <c r="D2176" s="6"/>
      <c r="F2176" s="6"/>
    </row>
    <row r="2177" spans="4:6" ht="11.25">
      <c r="D2177" s="6"/>
      <c r="F2177" s="6"/>
    </row>
    <row r="2178" spans="4:6" ht="11.25">
      <c r="D2178" s="6"/>
      <c r="F2178" s="6"/>
    </row>
    <row r="2179" spans="4:6" ht="11.25">
      <c r="D2179" s="6"/>
      <c r="F2179" s="6"/>
    </row>
    <row r="2180" spans="4:6" ht="11.25">
      <c r="D2180" s="6"/>
      <c r="F2180" s="6"/>
    </row>
    <row r="2181" spans="4:6" ht="11.25">
      <c r="D2181" s="6"/>
      <c r="F2181" s="6"/>
    </row>
    <row r="2182" spans="4:6" ht="11.25">
      <c r="D2182" s="6"/>
      <c r="F2182" s="6"/>
    </row>
    <row r="2183" spans="4:6" ht="11.25">
      <c r="D2183" s="6"/>
      <c r="F2183" s="6"/>
    </row>
    <row r="2184" spans="4:6" ht="11.25">
      <c r="D2184" s="6"/>
      <c r="F2184" s="6"/>
    </row>
    <row r="2185" spans="4:6" ht="11.25">
      <c r="D2185" s="6"/>
      <c r="F2185" s="6"/>
    </row>
    <row r="2186" spans="4:6" ht="11.25">
      <c r="D2186" s="6"/>
      <c r="F2186" s="6"/>
    </row>
    <row r="2187" spans="4:6" ht="11.25">
      <c r="D2187" s="6"/>
      <c r="F2187" s="6"/>
    </row>
    <row r="2188" spans="4:6" ht="11.25">
      <c r="D2188" s="6"/>
      <c r="F2188" s="6"/>
    </row>
    <row r="2189" spans="4:6" ht="11.25">
      <c r="D2189" s="6"/>
      <c r="F2189" s="6"/>
    </row>
    <row r="2190" spans="4:6" ht="11.25">
      <c r="D2190" s="6"/>
      <c r="F2190" s="6"/>
    </row>
    <row r="2191" spans="4:6" ht="11.25">
      <c r="D2191" s="6"/>
      <c r="F2191" s="6"/>
    </row>
    <row r="2192" spans="4:6" ht="11.25">
      <c r="D2192" s="6"/>
      <c r="F2192" s="6"/>
    </row>
    <row r="2193" spans="4:6" ht="11.25">
      <c r="D2193" s="6"/>
      <c r="F2193" s="6"/>
    </row>
    <row r="2194" spans="4:6" ht="11.25">
      <c r="D2194" s="6"/>
      <c r="F2194" s="6"/>
    </row>
    <row r="2195" spans="4:6" ht="11.25">
      <c r="D2195" s="6"/>
      <c r="F2195" s="6"/>
    </row>
    <row r="2196" spans="4:6" ht="11.25">
      <c r="D2196" s="6"/>
      <c r="F2196" s="6"/>
    </row>
    <row r="2197" spans="4:6" ht="11.25">
      <c r="D2197" s="6"/>
      <c r="F2197" s="6"/>
    </row>
    <row r="2198" spans="4:6" ht="11.25">
      <c r="D2198" s="6"/>
      <c r="F2198" s="6"/>
    </row>
    <row r="2199" spans="4:6" ht="11.25">
      <c r="D2199" s="6"/>
      <c r="F2199" s="6"/>
    </row>
    <row r="2200" spans="4:6" ht="11.25">
      <c r="D2200" s="6"/>
      <c r="F2200" s="6"/>
    </row>
    <row r="2201" spans="4:6" ht="11.25">
      <c r="D2201" s="6"/>
      <c r="F2201" s="6"/>
    </row>
    <row r="2202" spans="4:6" ht="11.25">
      <c r="D2202" s="6"/>
      <c r="F2202" s="6"/>
    </row>
    <row r="2203" spans="4:6" ht="11.25">
      <c r="D2203" s="6"/>
      <c r="F2203" s="6"/>
    </row>
    <row r="2204" spans="4:6" ht="11.25">
      <c r="D2204" s="6"/>
      <c r="F2204" s="6"/>
    </row>
    <row r="2205" spans="4:6" ht="11.25">
      <c r="D2205" s="6"/>
      <c r="F2205" s="6"/>
    </row>
    <row r="2206" spans="4:6" ht="11.25">
      <c r="D2206" s="6"/>
      <c r="F2206" s="6"/>
    </row>
    <row r="2207" spans="4:6" ht="11.25">
      <c r="D2207" s="6"/>
      <c r="F2207" s="6"/>
    </row>
    <row r="2208" spans="4:6" ht="11.25">
      <c r="D2208" s="6"/>
      <c r="F2208" s="6"/>
    </row>
    <row r="2209" spans="4:6" ht="11.25">
      <c r="D2209" s="6"/>
      <c r="F2209" s="6"/>
    </row>
    <row r="2210" spans="4:6" ht="11.25">
      <c r="D2210" s="6"/>
      <c r="F2210" s="6"/>
    </row>
    <row r="2211" spans="4:6" ht="11.25">
      <c r="D2211" s="6"/>
      <c r="F2211" s="6"/>
    </row>
    <row r="2212" spans="4:6" ht="11.25">
      <c r="D2212" s="6"/>
      <c r="F2212" s="6"/>
    </row>
    <row r="2213" spans="4:6" ht="11.25">
      <c r="D2213" s="6"/>
      <c r="F2213" s="6"/>
    </row>
    <row r="2214" spans="4:6" ht="11.25">
      <c r="D2214" s="6"/>
      <c r="F2214" s="6"/>
    </row>
    <row r="2215" spans="4:6" ht="11.25">
      <c r="D2215" s="6"/>
      <c r="F2215" s="6"/>
    </row>
    <row r="2216" spans="4:6" ht="11.25">
      <c r="D2216" s="6"/>
      <c r="F2216" s="6"/>
    </row>
    <row r="2217" spans="4:6" ht="11.25">
      <c r="D2217" s="6"/>
      <c r="F2217" s="6"/>
    </row>
    <row r="2218" spans="4:6" ht="11.25">
      <c r="D2218" s="6"/>
      <c r="F2218" s="6"/>
    </row>
    <row r="2219" spans="4:6" ht="11.25">
      <c r="D2219" s="6"/>
      <c r="F2219" s="6"/>
    </row>
    <row r="2220" spans="4:6" ht="11.25">
      <c r="D2220" s="6"/>
      <c r="F2220" s="6"/>
    </row>
    <row r="2221" spans="4:6" ht="11.25">
      <c r="D2221" s="6"/>
      <c r="F2221" s="6"/>
    </row>
    <row r="2222" spans="4:6" ht="11.25">
      <c r="D2222" s="6"/>
      <c r="F2222" s="6"/>
    </row>
    <row r="2223" spans="4:6" ht="11.25">
      <c r="D2223" s="6"/>
      <c r="F2223" s="6"/>
    </row>
    <row r="2224" spans="4:6" ht="11.25">
      <c r="D2224" s="6"/>
      <c r="F2224" s="6"/>
    </row>
    <row r="2225" spans="4:6" ht="11.25">
      <c r="D2225" s="6"/>
      <c r="F2225" s="6"/>
    </row>
    <row r="2226" spans="4:6" ht="11.25">
      <c r="D2226" s="6"/>
      <c r="F2226" s="6"/>
    </row>
    <row r="2227" spans="4:6" ht="11.25">
      <c r="D2227" s="6"/>
      <c r="F2227" s="6"/>
    </row>
    <row r="2228" spans="4:6" ht="11.25">
      <c r="D2228" s="6"/>
      <c r="F2228" s="6"/>
    </row>
    <row r="2229" spans="4:6" ht="11.25">
      <c r="D2229" s="6"/>
      <c r="F2229" s="6"/>
    </row>
    <row r="2230" spans="4:6" ht="11.25">
      <c r="D2230" s="6"/>
      <c r="F2230" s="6"/>
    </row>
    <row r="2231" spans="4:6" ht="11.25">
      <c r="D2231" s="6"/>
      <c r="F2231" s="6"/>
    </row>
    <row r="2232" spans="4:6" ht="11.25">
      <c r="D2232" s="6"/>
      <c r="F2232" s="6"/>
    </row>
    <row r="2233" spans="4:6" ht="11.25">
      <c r="D2233" s="6"/>
      <c r="F2233" s="6"/>
    </row>
    <row r="2234" spans="4:6" ht="11.25">
      <c r="D2234" s="6"/>
      <c r="F2234" s="6"/>
    </row>
    <row r="2235" spans="4:6" ht="11.25">
      <c r="D2235" s="6"/>
      <c r="F2235" s="6"/>
    </row>
    <row r="2236" spans="4:6" ht="11.25">
      <c r="D2236" s="6"/>
      <c r="F2236" s="6"/>
    </row>
    <row r="2237" spans="4:6" ht="11.25">
      <c r="D2237" s="6"/>
      <c r="F2237" s="6"/>
    </row>
    <row r="2238" spans="4:6" ht="11.25">
      <c r="D2238" s="6"/>
      <c r="F2238" s="6"/>
    </row>
    <row r="2239" spans="4:6" ht="11.25">
      <c r="D2239" s="6"/>
      <c r="F2239" s="6"/>
    </row>
    <row r="2240" spans="4:6" ht="11.25">
      <c r="D2240" s="6"/>
      <c r="F2240" s="6"/>
    </row>
    <row r="2241" spans="4:6" ht="11.25">
      <c r="D2241" s="6"/>
      <c r="F2241" s="6"/>
    </row>
    <row r="2242" spans="4:6" ht="11.25">
      <c r="D2242" s="6"/>
      <c r="F2242" s="6"/>
    </row>
    <row r="2243" spans="4:6" ht="11.25">
      <c r="D2243" s="6"/>
      <c r="F2243" s="6"/>
    </row>
    <row r="2244" spans="4:6" ht="11.25">
      <c r="D2244" s="6"/>
      <c r="F2244" s="6"/>
    </row>
    <row r="2245" spans="4:6" ht="11.25">
      <c r="D2245" s="6"/>
      <c r="F2245" s="6"/>
    </row>
    <row r="2246" spans="4:6" ht="11.25">
      <c r="D2246" s="6"/>
      <c r="F2246" s="6"/>
    </row>
    <row r="2247" spans="4:6" ht="11.25">
      <c r="D2247" s="6"/>
      <c r="F2247" s="6"/>
    </row>
    <row r="2248" spans="4:6" ht="11.25">
      <c r="D2248" s="6"/>
      <c r="F2248" s="6"/>
    </row>
    <row r="2249" spans="4:6" ht="11.25">
      <c r="D2249" s="6"/>
      <c r="F2249" s="6"/>
    </row>
    <row r="2250" spans="4:6" ht="11.25">
      <c r="D2250" s="6"/>
      <c r="F2250" s="6"/>
    </row>
    <row r="2251" spans="4:6" ht="11.25">
      <c r="D2251" s="6"/>
      <c r="F2251" s="6"/>
    </row>
    <row r="2252" spans="4:6" ht="11.25">
      <c r="D2252" s="6"/>
      <c r="F2252" s="6"/>
    </row>
    <row r="2253" spans="4:6" ht="11.25">
      <c r="D2253" s="6"/>
      <c r="F2253" s="6"/>
    </row>
    <row r="2254" spans="4:6" ht="11.25">
      <c r="D2254" s="6"/>
      <c r="F2254" s="6"/>
    </row>
    <row r="2255" spans="4:6" ht="11.25">
      <c r="D2255" s="6"/>
      <c r="F2255" s="6"/>
    </row>
    <row r="2256" spans="4:6" ht="11.25">
      <c r="D2256" s="6"/>
      <c r="F2256" s="6"/>
    </row>
    <row r="2257" spans="4:6" ht="11.25">
      <c r="D2257" s="6"/>
      <c r="F2257" s="6"/>
    </row>
    <row r="2258" spans="4:6" ht="11.25">
      <c r="D2258" s="6"/>
      <c r="F2258" s="6"/>
    </row>
    <row r="2259" spans="4:6" ht="11.25">
      <c r="D2259" s="6"/>
      <c r="F2259" s="6"/>
    </row>
    <row r="2260" spans="4:6" ht="11.25">
      <c r="D2260" s="6"/>
      <c r="F2260" s="6"/>
    </row>
    <row r="2261" spans="4:6" ht="11.25">
      <c r="D2261" s="6"/>
      <c r="F2261" s="6"/>
    </row>
    <row r="2262" spans="4:6" ht="11.25">
      <c r="D2262" s="6"/>
      <c r="F2262" s="6"/>
    </row>
    <row r="2263" spans="4:6" ht="11.25">
      <c r="D2263" s="6"/>
      <c r="F2263" s="6"/>
    </row>
    <row r="2264" spans="4:6" ht="11.25">
      <c r="D2264" s="6"/>
      <c r="F2264" s="6"/>
    </row>
    <row r="2265" spans="4:6" ht="11.25">
      <c r="D2265" s="6"/>
      <c r="F2265" s="6"/>
    </row>
    <row r="2266" spans="4:6" ht="11.25">
      <c r="D2266" s="6"/>
      <c r="F2266" s="6"/>
    </row>
    <row r="2267" spans="4:6" ht="11.25">
      <c r="D2267" s="6"/>
      <c r="F2267" s="6"/>
    </row>
    <row r="2268" spans="4:6" ht="11.25">
      <c r="D2268" s="6"/>
      <c r="F2268" s="6"/>
    </row>
    <row r="2269" spans="4:6" ht="11.25">
      <c r="D2269" s="6"/>
      <c r="F2269" s="6"/>
    </row>
    <row r="2270" spans="4:6" ht="11.25">
      <c r="D2270" s="6"/>
      <c r="F2270" s="6"/>
    </row>
    <row r="2271" spans="4:6" ht="11.25">
      <c r="D2271" s="6"/>
      <c r="F2271" s="6"/>
    </row>
    <row r="2272" spans="4:6" ht="11.25">
      <c r="D2272" s="6"/>
      <c r="F2272" s="6"/>
    </row>
    <row r="2273" spans="4:6" ht="11.25">
      <c r="D2273" s="6"/>
      <c r="F2273" s="6"/>
    </row>
    <row r="2274" spans="4:6" ht="11.25">
      <c r="D2274" s="6"/>
      <c r="F2274" s="6"/>
    </row>
    <row r="2275" spans="4:6" ht="11.25">
      <c r="D2275" s="6"/>
      <c r="F2275" s="6"/>
    </row>
    <row r="2276" spans="4:6" ht="11.25">
      <c r="D2276" s="6"/>
      <c r="F2276" s="6"/>
    </row>
    <row r="2277" spans="4:6" ht="11.25">
      <c r="D2277" s="6"/>
      <c r="F2277" s="6"/>
    </row>
    <row r="2278" spans="4:6" ht="11.25">
      <c r="D2278" s="6"/>
      <c r="F2278" s="6"/>
    </row>
    <row r="2279" spans="4:6" ht="11.25">
      <c r="D2279" s="6"/>
      <c r="F2279" s="6"/>
    </row>
    <row r="2280" spans="4:6" ht="11.25">
      <c r="D2280" s="6"/>
      <c r="F2280" s="6"/>
    </row>
    <row r="2281" spans="4:6" ht="11.25">
      <c r="D2281" s="6"/>
      <c r="F2281" s="6"/>
    </row>
    <row r="2282" spans="4:6" ht="11.25">
      <c r="D2282" s="6"/>
      <c r="F2282" s="6"/>
    </row>
    <row r="2283" spans="4:6" ht="11.25">
      <c r="D2283" s="6"/>
      <c r="F2283" s="6"/>
    </row>
    <row r="2284" spans="4:6" ht="11.25">
      <c r="D2284" s="6"/>
      <c r="F2284" s="6"/>
    </row>
    <row r="2285" spans="4:6" ht="11.25">
      <c r="D2285" s="6"/>
      <c r="F2285" s="6"/>
    </row>
    <row r="2286" spans="4:6" ht="11.25">
      <c r="D2286" s="6"/>
      <c r="F2286" s="6"/>
    </row>
    <row r="2287" spans="4:6" ht="11.25">
      <c r="D2287" s="6"/>
      <c r="F2287" s="6"/>
    </row>
    <row r="2288" spans="4:6" ht="11.25">
      <c r="D2288" s="6"/>
      <c r="F2288" s="6"/>
    </row>
    <row r="2289" spans="4:6" ht="11.25">
      <c r="D2289" s="6"/>
      <c r="F2289" s="6"/>
    </row>
    <row r="2290" spans="4:6" ht="11.25">
      <c r="D2290" s="6"/>
      <c r="F2290" s="6"/>
    </row>
    <row r="2291" spans="4:6" ht="11.25">
      <c r="D2291" s="6"/>
      <c r="F2291" s="6"/>
    </row>
    <row r="2292" spans="4:6" ht="11.25">
      <c r="D2292" s="6"/>
      <c r="F2292" s="6"/>
    </row>
    <row r="2293" spans="4:6" ht="11.25">
      <c r="D2293" s="6"/>
      <c r="F2293" s="6"/>
    </row>
    <row r="2294" spans="4:6" ht="11.25">
      <c r="D2294" s="6"/>
      <c r="F2294" s="6"/>
    </row>
    <row r="2295" spans="4:6" ht="11.25">
      <c r="D2295" s="6"/>
      <c r="F2295" s="6"/>
    </row>
    <row r="2296" spans="4:6" ht="11.25">
      <c r="D2296" s="6"/>
      <c r="F2296" s="6"/>
    </row>
    <row r="2297" spans="4:6" ht="11.25">
      <c r="D2297" s="6"/>
      <c r="F2297" s="6"/>
    </row>
    <row r="2298" spans="4:6" ht="11.25">
      <c r="D2298" s="6"/>
      <c r="F2298" s="6"/>
    </row>
    <row r="2299" spans="4:6" ht="11.25">
      <c r="D2299" s="6"/>
      <c r="F2299" s="6"/>
    </row>
    <row r="2300" spans="4:6" ht="11.25">
      <c r="D2300" s="6"/>
      <c r="F2300" s="6"/>
    </row>
    <row r="2301" spans="4:6" ht="11.25">
      <c r="D2301" s="6"/>
      <c r="F2301" s="6"/>
    </row>
    <row r="2302" spans="4:6" ht="11.25">
      <c r="D2302" s="6"/>
      <c r="F2302" s="6"/>
    </row>
    <row r="2303" spans="4:6" ht="11.25">
      <c r="D2303" s="6"/>
      <c r="F2303" s="6"/>
    </row>
    <row r="2304" spans="4:6" ht="11.25">
      <c r="D2304" s="6"/>
      <c r="F2304" s="6"/>
    </row>
    <row r="2305" spans="4:6" ht="11.25">
      <c r="D2305" s="6"/>
      <c r="F2305" s="6"/>
    </row>
    <row r="2306" spans="4:6" ht="11.25">
      <c r="D2306" s="6"/>
      <c r="F2306" s="6"/>
    </row>
    <row r="2307" spans="4:6" ht="11.25">
      <c r="D2307" s="6"/>
      <c r="F2307" s="6"/>
    </row>
    <row r="2308" spans="4:6" ht="11.25">
      <c r="D2308" s="6"/>
      <c r="F2308" s="6"/>
    </row>
    <row r="2309" spans="4:6" ht="11.25">
      <c r="D2309" s="6"/>
      <c r="F2309" s="6"/>
    </row>
    <row r="2310" spans="4:6" ht="11.25">
      <c r="D2310" s="6"/>
      <c r="F2310" s="6"/>
    </row>
    <row r="2311" spans="4:6" ht="11.25">
      <c r="D2311" s="6"/>
      <c r="F2311" s="6"/>
    </row>
    <row r="2312" spans="4:6" ht="11.25">
      <c r="D2312" s="6"/>
      <c r="F2312" s="6"/>
    </row>
    <row r="2313" spans="4:6" ht="11.25">
      <c r="D2313" s="6"/>
      <c r="F2313" s="6"/>
    </row>
    <row r="2314" spans="4:6" ht="11.25">
      <c r="D2314" s="6"/>
      <c r="F2314" s="6"/>
    </row>
    <row r="2315" spans="4:6" ht="11.25">
      <c r="D2315" s="6"/>
      <c r="F2315" s="6"/>
    </row>
    <row r="2316" spans="4:6" ht="11.25">
      <c r="D2316" s="6"/>
      <c r="F2316" s="6"/>
    </row>
    <row r="2317" spans="4:6" ht="11.25">
      <c r="D2317" s="6"/>
      <c r="F2317" s="6"/>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outlinePr summaryBelow="0"/>
  </sheetPr>
  <dimension ref="A1:A1"/>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9.140625" style="5" customWidth="1"/>
    <col min="2" max="3" width="9.140625" style="21" customWidth="1"/>
    <col min="4" max="4" width="9.140625" style="1" customWidth="1"/>
    <col min="5" max="5" width="9.140625" style="66" customWidth="1"/>
    <col min="6" max="6" width="9.140625" style="1" customWidth="1"/>
    <col min="7" max="7" width="9.140625" style="5" customWidth="1"/>
    <col min="8" max="8" width="9.140625" style="4" customWidth="1"/>
    <col min="9" max="10" width="9.140625" style="65" customWidth="1"/>
    <col min="11" max="16384" width="9.140625" style="1" customWidth="1"/>
  </cols>
  <sheetData>
    <row r="1" ht="11.25"/>
  </sheetData>
  <sheetProtection/>
  <printOptions gridLines="1" horizontalCentered="1"/>
  <pageMargins left="0.26" right="0.25" top="1" bottom="1" header="0.51" footer="0.51"/>
  <pageSetup horizontalDpi="600" verticalDpi="600" orientation="portrait" r:id="rId3"/>
  <headerFooter alignWithMargins="0">
    <oddHeader>&amp;L&amp;6Udruga za gubljenje vremena i ostale nerelevantne usluge
Markov trg 6, ZAGREB
&amp;D&amp;C&amp;14Dnevnik&amp;R&amp;9&gt;&gt;&gt;udrugaDuO-ver2018.14</oddHeader>
    <oddFooter>&amp;L&amp;6Knjigovoða:
___________________
&amp;8&amp;A&amp;C&amp;6Šef raèunovodstva:
__________________
Copyright (C) by Slavko Ričko, dipl.oec., 1991.-2018.    Sva prava pridržana.&amp;R&amp;6Direktor:
___________________
&amp;8&amp;P/&amp;N</oddFooter>
  </headerFooter>
  <legacyDrawing r:id="rId2"/>
  <oleObjects>
    <oleObject progId="MSPhotoEd.3" shapeId="2228792" r:id="rId1"/>
  </oleObjects>
</worksheet>
</file>

<file path=xl/worksheets/sheet5.xml><?xml version="1.0" encoding="utf-8"?>
<worksheet xmlns="http://schemas.openxmlformats.org/spreadsheetml/2006/main" xmlns:r="http://schemas.openxmlformats.org/officeDocument/2006/relationships">
  <sheetPr codeName="Sheet4">
    <outlinePr summaryBelow="0"/>
  </sheetPr>
  <dimension ref="A1:A1"/>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9.140625" style="6" customWidth="1"/>
    <col min="2" max="2" width="9.140625" style="1" customWidth="1"/>
    <col min="3" max="3" width="9.140625" style="66" customWidth="1"/>
    <col min="4" max="4" width="9.140625" style="68" customWidth="1"/>
    <col min="5" max="5" width="9.140625" style="4" customWidth="1"/>
    <col min="6" max="6" width="9.140625" style="70" customWidth="1"/>
    <col min="7" max="9" width="9.140625" style="67" customWidth="1"/>
    <col min="10" max="16384" width="9.140625" style="1" customWidth="1"/>
  </cols>
  <sheetData>
    <row r="1" ht="11.25"/>
  </sheetData>
  <sheetProtection/>
  <printOptions gridLines="1" horizontalCentered="1"/>
  <pageMargins left="0.26299212598425" right="0.248031496062992" top="1.02677165354331" bottom="1.08740157480315" header="0.51181102362205" footer="0.51181102362205"/>
  <pageSetup horizontalDpi="600" verticalDpi="600" orientation="portrait" r:id="rId3"/>
  <headerFooter alignWithMargins="0">
    <oddHeader>&amp;L&amp;6Udruga za gubljenje vremena i ostale nerelevantne usluge
Markov trg 6, ZAGREB
&amp;D&amp;C&amp;14Glavna knjiga&amp;R&amp;9&gt;&gt;&gt;udrugaDuO-ver2018.14</oddHeader>
    <oddFooter>&amp;L&amp;6Knjigovoða:
___________________
&amp;8&amp;A&amp;C&amp;6Šef raèunovodstva:
__________________
Copyright (C) by Slavko Ričko, dipl.oec., 1991.-2018.    Sva prava pridržana.&amp;R&amp;6Direktor:
___________________
&amp;8&amp;P/&amp;N</oddFooter>
  </headerFooter>
  <legacyDrawing r:id="rId2"/>
  <oleObjects>
    <oleObject progId="MSPhotoEd.3" shapeId="231850" r:id="rId1"/>
  </oleObjects>
</worksheet>
</file>

<file path=xl/worksheets/sheet6.xml><?xml version="1.0" encoding="utf-8"?>
<worksheet xmlns="http://schemas.openxmlformats.org/spreadsheetml/2006/main" xmlns:r="http://schemas.openxmlformats.org/officeDocument/2006/relationships">
  <sheetPr codeName="Sheet6">
    <outlinePr summaryBelow="0"/>
  </sheetPr>
  <dimension ref="A1:A1"/>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9.140625" style="4" customWidth="1"/>
    <col min="2" max="2" width="9.140625" style="69" customWidth="1"/>
    <col min="3" max="11" width="9.140625" style="65" customWidth="1"/>
    <col min="12" max="16384" width="9.140625" style="1" customWidth="1"/>
  </cols>
  <sheetData>
    <row r="1" ht="11.25"/>
  </sheetData>
  <sheetProtection/>
  <printOptions gridLines="1" horizontalCentered="1"/>
  <pageMargins left="0.26" right="0.25" top="1" bottom="1" header="0.51" footer="0.51"/>
  <pageSetup horizontalDpi="600" verticalDpi="600" orientation="portrait" scale="90" r:id="rId3"/>
  <headerFooter alignWithMargins="0">
    <oddHeader>&amp;L&amp;6Udruga za gubljenje vremena i ostale nerelevantne usluge
Markov trg 6, ZAGREB
&amp;D&amp;C&amp;14Bruto bilanca&amp;R&amp;9&gt;&gt;&gt;udrugaDuO-ver2018.14</oddHeader>
    <oddFooter>&amp;L&amp;6Knjigovoða:
___________________
&amp;8&amp;A&amp;C&amp;6Šef raèunovodstva:
__________________
Copyright (C) by Slavko Ričko, dipl.oec., 1991.-2018.    Sva prava pridržana.&amp;R&amp;6Direktor:
___________________
&amp;8&amp;P/&amp;N</oddFooter>
  </headerFooter>
  <legacyDrawing r:id="rId2"/>
  <oleObjects>
    <oleObject progId="MSPhotoEd.3" shapeId="233051" r:id="rId1"/>
  </oleObjects>
</worksheet>
</file>

<file path=xl/worksheets/sheet7.xml><?xml version="1.0" encoding="utf-8"?>
<worksheet xmlns="http://schemas.openxmlformats.org/spreadsheetml/2006/main" xmlns:r="http://schemas.openxmlformats.org/officeDocument/2006/relationships">
  <sheetPr codeName="Sheet12">
    <outlinePr summaryBelow="0"/>
  </sheetPr>
  <dimension ref="A1:A1"/>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9.140625" style="276" customWidth="1"/>
    <col min="2" max="2" width="9.140625" style="277" customWidth="1"/>
    <col min="3" max="3" width="9.140625" style="279" customWidth="1"/>
    <col min="4" max="6" width="9.140625" style="275" customWidth="1"/>
    <col min="7" max="8" width="9.140625" style="278" customWidth="1"/>
    <col min="9" max="16384" width="9.140625" style="275" customWidth="1"/>
  </cols>
  <sheetData>
    <row r="1" ht="11.25"/>
  </sheetData>
  <sheetProtection/>
  <printOptions gridLines="1" horizontalCentered="1"/>
  <pageMargins left="0.25" right="0.25" top="1" bottom="1" header="0.51" footer="0.51"/>
  <pageSetup horizontalDpi="600" verticalDpi="600" orientation="portrait" r:id="rId3"/>
  <headerFooter>
    <oddHeader>&amp;L&amp;6Udruga za gubljenje vremena i ostale nerelevantne usluge
Markov trg 6, ZAGREB
&amp;D&amp;C&amp;14Jednostavno knjigovodstvo NPO&amp;R&amp;9&gt;&gt;&gt;udrugaDuO-ver2018.14</oddHeader>
    <oddFooter>&amp;L&amp;6Knjigovoða:
___________________
&amp;8&amp;A&amp;C&amp;6Šef raèunovodstva:
__________________
Copyright (C) by Slavko Ričko, dipl.oec., 1991.-2018.    Sva prava pridržana.&amp;R&amp;6Direktor:
___________________
&amp;8&amp;P/&amp;N</oddFooter>
  </headerFooter>
  <legacyDrawing r:id="rId2"/>
  <oleObjects>
    <oleObject progId="MSPhotoEd.3" shapeId="3281406" r:id="rId1"/>
  </oleObjects>
</worksheet>
</file>

<file path=xl/worksheets/sheet8.xml><?xml version="1.0" encoding="utf-8"?>
<worksheet xmlns="http://schemas.openxmlformats.org/spreadsheetml/2006/main" xmlns:r="http://schemas.openxmlformats.org/officeDocument/2006/relationships">
  <sheetPr codeName="Sheet7"/>
  <dimension ref="A1:I84"/>
  <sheetViews>
    <sheetView showGridLines="0" showRowColHeaders="0" zoomScalePageLayoutView="0" workbookViewId="0" topLeftCell="A1">
      <selection activeCell="D3" sqref="D3:F3"/>
    </sheetView>
  </sheetViews>
  <sheetFormatPr defaultColWidth="9.140625" defaultRowHeight="12.75"/>
  <cols>
    <col min="1" max="1" width="2.00390625" style="23" customWidth="1"/>
    <col min="2" max="2" width="6.28125" style="23" customWidth="1"/>
    <col min="3" max="3" width="27.421875" style="23" customWidth="1"/>
    <col min="4" max="8" width="10.7109375" style="23" customWidth="1"/>
    <col min="9" max="9" width="2.00390625" style="23" customWidth="1"/>
    <col min="10" max="16384" width="9.140625" style="23" customWidth="1"/>
  </cols>
  <sheetData>
    <row r="1" ht="6.75" customHeight="1">
      <c r="A1" s="22" t="s">
        <v>10</v>
      </c>
    </row>
    <row r="2" spans="2:9" ht="24.75" customHeight="1">
      <c r="B2" s="326" t="str">
        <f>Ups!B39</f>
        <v>Financijski izvještaj</v>
      </c>
      <c r="C2" s="326"/>
      <c r="D2" s="326"/>
      <c r="E2" s="326"/>
      <c r="F2" s="326"/>
      <c r="G2" s="326"/>
      <c r="H2" s="326"/>
      <c r="I2" s="24"/>
    </row>
    <row r="3" spans="2:9" ht="15" customHeight="1">
      <c r="B3" s="25"/>
      <c r="C3" s="25" t="s">
        <v>55</v>
      </c>
      <c r="D3" s="334">
        <v>43465</v>
      </c>
      <c r="E3" s="335"/>
      <c r="F3" s="335"/>
      <c r="G3" s="327" t="s">
        <v>65</v>
      </c>
      <c r="H3" s="327"/>
      <c r="I3" s="26"/>
    </row>
    <row r="4" spans="2:8" ht="11.25">
      <c r="B4" s="359" t="s">
        <v>64</v>
      </c>
      <c r="C4" s="359"/>
      <c r="D4" s="359"/>
      <c r="E4" s="359"/>
      <c r="F4" s="359"/>
      <c r="G4" s="359"/>
      <c r="H4" s="359"/>
    </row>
    <row r="5" spans="1:9" ht="19.5" customHeight="1">
      <c r="A5" s="27"/>
      <c r="B5" s="360"/>
      <c r="C5" s="360"/>
      <c r="D5" s="361"/>
      <c r="E5" s="361"/>
      <c r="F5" s="361"/>
      <c r="G5" s="361"/>
      <c r="H5" s="362"/>
      <c r="I5" s="28"/>
    </row>
    <row r="6" spans="1:8" ht="11.25">
      <c r="A6" s="29"/>
      <c r="B6" s="328" t="s">
        <v>69</v>
      </c>
      <c r="C6" s="329"/>
      <c r="D6" s="363" t="s">
        <v>23</v>
      </c>
      <c r="E6" s="363"/>
      <c r="F6" s="363" t="s">
        <v>25</v>
      </c>
      <c r="G6" s="363"/>
      <c r="H6" s="270" t="s">
        <v>17</v>
      </c>
    </row>
    <row r="7" spans="1:8" ht="11.25">
      <c r="A7" s="29"/>
      <c r="B7" s="330"/>
      <c r="C7" s="331"/>
      <c r="D7" s="30" t="s">
        <v>324</v>
      </c>
      <c r="E7" s="30" t="s">
        <v>325</v>
      </c>
      <c r="F7" s="30" t="s">
        <v>324</v>
      </c>
      <c r="G7" s="30" t="s">
        <v>325</v>
      </c>
      <c r="H7" s="105" t="s">
        <v>326</v>
      </c>
    </row>
    <row r="8" spans="1:8" ht="12.75" customHeight="1">
      <c r="A8" s="31"/>
      <c r="B8" s="332">
        <v>1</v>
      </c>
      <c r="C8" s="333"/>
      <c r="D8" s="264">
        <v>2</v>
      </c>
      <c r="E8" s="264">
        <v>3</v>
      </c>
      <c r="F8" s="264">
        <v>4</v>
      </c>
      <c r="G8" s="264">
        <v>5</v>
      </c>
      <c r="H8" s="265">
        <v>6</v>
      </c>
    </row>
    <row r="9" spans="1:8" ht="11.25">
      <c r="A9" s="31"/>
      <c r="B9" s="101">
        <v>12300</v>
      </c>
      <c r="C9" s="266" t="str">
        <f aca="true" t="shared" si="0" ref="C9:C31">IF(B9="","",VLOOKUP(B9,kpl1,2,FALSE))</f>
        <v>Licence</v>
      </c>
      <c r="D9" s="32">
        <f>IF(B9&gt;0,SUMIF(Podaci!$M$2:$M$29009,B9,Podaci!$U$2:$U$29009),"")</f>
        <v>0</v>
      </c>
      <c r="E9" s="32">
        <f>IF(B9&gt;0,SUMIF(Podaci!$M$2:$M$29009,B9,Podaci!$V$2:$V$29009),"")</f>
        <v>0</v>
      </c>
      <c r="F9" s="32">
        <f>IF(B9&gt;0,SUMIF(Podaci!$M$2:$M$29009,B9,Podaci!$X$2:$X$29009),"")</f>
        <v>0</v>
      </c>
      <c r="G9" s="32">
        <f>IF(B9&gt;0,SUMIF(Podaci!$M$2:$M$29009,B9,Podaci!$Y$2:$Y$29009),"")</f>
        <v>0</v>
      </c>
      <c r="H9" s="269">
        <f aca="true" t="shared" si="1" ref="H9:H31">IF(B9&lt;&gt;"",D9-E9+F9-G9,0)</f>
        <v>0</v>
      </c>
    </row>
    <row r="10" spans="1:8" ht="11.25">
      <c r="A10" s="31"/>
      <c r="B10" s="101">
        <v>19100</v>
      </c>
      <c r="C10" s="266" t="str">
        <f t="shared" si="0"/>
        <v>Ispravak vrijednosti neproizvedene dugotrajne imovine</v>
      </c>
      <c r="D10" s="32">
        <f>IF(B10&gt;0,SUMIF(Podaci!$M$2:$M$29009,B10,Podaci!$U$2:$U$29009),"")</f>
        <v>0</v>
      </c>
      <c r="E10" s="32">
        <f>IF(B10&gt;0,SUMIF(Podaci!$M$2:$M$29009,B10,Podaci!$V$2:$V$29009),"")</f>
        <v>0</v>
      </c>
      <c r="F10" s="32">
        <f>IF(B10&gt;0,SUMIF(Podaci!$M$2:$M$29009,B10,Podaci!$X$2:$X$29009),"")</f>
        <v>0</v>
      </c>
      <c r="G10" s="32">
        <f>IF(B10&gt;0,SUMIF(Podaci!$M$2:$M$29009,B10,Podaci!$Y$2:$Y$29009),"")</f>
        <v>0</v>
      </c>
      <c r="H10" s="269">
        <f t="shared" si="1"/>
        <v>0</v>
      </c>
    </row>
    <row r="11" spans="1:8" ht="11.25">
      <c r="A11" s="31"/>
      <c r="B11" s="101">
        <v>22100</v>
      </c>
      <c r="C11" s="266" t="str">
        <f t="shared" si="0"/>
        <v>Uredska oprema i namještaj</v>
      </c>
      <c r="D11" s="32">
        <f>IF(B11&gt;0,SUMIF(Podaci!$M$2:$M$29009,B11,Podaci!$U$2:$U$29009),"")</f>
        <v>0</v>
      </c>
      <c r="E11" s="32">
        <f>IF(B11&gt;0,SUMIF(Podaci!$M$2:$M$29009,B11,Podaci!$V$2:$V$29009),"")</f>
        <v>0</v>
      </c>
      <c r="F11" s="32">
        <f>IF(B11&gt;0,SUMIF(Podaci!$M$2:$M$29009,B11,Podaci!$X$2:$X$29009),"")</f>
        <v>0</v>
      </c>
      <c r="G11" s="32">
        <f>IF(B11&gt;0,SUMIF(Podaci!$M$2:$M$29009,B11,Podaci!$Y$2:$Y$29009),"")</f>
        <v>0</v>
      </c>
      <c r="H11" s="269">
        <f t="shared" si="1"/>
        <v>0</v>
      </c>
    </row>
    <row r="12" spans="1:8" ht="11.25">
      <c r="A12" s="31"/>
      <c r="B12" s="101">
        <v>22700</v>
      </c>
      <c r="C12" s="266" t="str">
        <f t="shared" si="0"/>
        <v>Uređaji, strojevi i oprema za ostale namjene</v>
      </c>
      <c r="D12" s="32">
        <f>IF(B12&gt;0,SUMIF(Podaci!$M$2:$M$29009,B12,Podaci!$U$2:$U$29009),"")</f>
        <v>0</v>
      </c>
      <c r="E12" s="32">
        <f>IF(B12&gt;0,SUMIF(Podaci!$M$2:$M$29009,B12,Podaci!$V$2:$V$29009),"")</f>
        <v>0</v>
      </c>
      <c r="F12" s="32">
        <f>IF(B12&gt;0,SUMIF(Podaci!$M$2:$M$29009,B12,Podaci!$X$2:$X$29009),"")</f>
        <v>0</v>
      </c>
      <c r="G12" s="32">
        <f>IF(B12&gt;0,SUMIF(Podaci!$M$2:$M$29009,B12,Podaci!$Y$2:$Y$29009),"")</f>
        <v>0</v>
      </c>
      <c r="H12" s="269">
        <f t="shared" si="1"/>
        <v>0</v>
      </c>
    </row>
    <row r="13" spans="1:8" ht="11.25">
      <c r="A13" s="31"/>
      <c r="B13" s="101">
        <v>29100</v>
      </c>
      <c r="C13" s="266" t="str">
        <f t="shared" si="0"/>
        <v>Ispravak vrijednosti proizvedene dugotrajne imovine</v>
      </c>
      <c r="D13" s="32">
        <f>IF(B13&gt;0,SUMIF(Podaci!$M$2:$M$29009,B13,Podaci!$U$2:$U$29009),"")</f>
        <v>0</v>
      </c>
      <c r="E13" s="32">
        <f>IF(B13&gt;0,SUMIF(Podaci!$M$2:$M$29009,B13,Podaci!$V$2:$V$29009),"")</f>
        <v>0</v>
      </c>
      <c r="F13" s="32">
        <f>IF(B13&gt;0,SUMIF(Podaci!$M$2:$M$29009,B13,Podaci!$X$2:$X$29009),"")</f>
        <v>0</v>
      </c>
      <c r="G13" s="32">
        <f>IF(B13&gt;0,SUMIF(Podaci!$M$2:$M$29009,B13,Podaci!$Y$2:$Y$29009),"")</f>
        <v>0</v>
      </c>
      <c r="H13" s="269">
        <f t="shared" si="1"/>
        <v>0</v>
      </c>
    </row>
    <row r="14" spans="1:8" ht="11.25">
      <c r="A14" s="31"/>
      <c r="B14" s="101">
        <v>42100</v>
      </c>
      <c r="C14" s="266" t="str">
        <f t="shared" si="0"/>
        <v>Sitni inventar u uporabi</v>
      </c>
      <c r="D14" s="32">
        <f>IF(B14&gt;0,SUMIF(Podaci!$M$2:$M$29009,B14,Podaci!$U$2:$U$29009),"")</f>
        <v>0</v>
      </c>
      <c r="E14" s="32">
        <f>IF(B14&gt;0,SUMIF(Podaci!$M$2:$M$29009,B14,Podaci!$V$2:$V$29009),"")</f>
        <v>0</v>
      </c>
      <c r="F14" s="32">
        <f>IF(B14&gt;0,SUMIF(Podaci!$M$2:$M$29009,B14,Podaci!$X$2:$X$29009),"")</f>
        <v>0</v>
      </c>
      <c r="G14" s="32">
        <f>IF(B14&gt;0,SUMIF(Podaci!$M$2:$M$29009,B14,Podaci!$Y$2:$Y$29009),"")</f>
        <v>0</v>
      </c>
      <c r="H14" s="269">
        <f t="shared" si="1"/>
        <v>0</v>
      </c>
    </row>
    <row r="15" spans="1:8" ht="11.25">
      <c r="A15" s="31"/>
      <c r="B15" s="101">
        <v>49100</v>
      </c>
      <c r="C15" s="266" t="str">
        <f t="shared" si="0"/>
        <v>Ispravak vrijednosti sitnog inventara u uporabi</v>
      </c>
      <c r="D15" s="32">
        <f>IF(B15&gt;0,SUMIF(Podaci!$M$2:$M$29009,B15,Podaci!$U$2:$U$29009),"")</f>
        <v>0</v>
      </c>
      <c r="E15" s="32">
        <f>IF(B15&gt;0,SUMIF(Podaci!$M$2:$M$29009,B15,Podaci!$V$2:$V$29009),"")</f>
        <v>0</v>
      </c>
      <c r="F15" s="32">
        <f>IF(B15&gt;0,SUMIF(Podaci!$M$2:$M$29009,B15,Podaci!$X$2:$X$29009),"")</f>
        <v>0</v>
      </c>
      <c r="G15" s="32">
        <f>IF(B15&gt;0,SUMIF(Podaci!$M$2:$M$29009,B15,Podaci!$Y$2:$Y$29009),"")</f>
        <v>0</v>
      </c>
      <c r="H15" s="269">
        <f t="shared" si="1"/>
        <v>0</v>
      </c>
    </row>
    <row r="16" spans="1:8" ht="11.25">
      <c r="A16" s="31"/>
      <c r="B16" s="101">
        <v>61100</v>
      </c>
      <c r="C16" s="266" t="str">
        <f t="shared" si="0"/>
        <v>Zalihe za preraspodjelu drugima</v>
      </c>
      <c r="D16" s="32">
        <f>IF(B16&gt;0,SUMIF(Podaci!$M$2:$M$29009,B16,Podaci!$U$2:$U$29009),"")</f>
        <v>0</v>
      </c>
      <c r="E16" s="32">
        <f>IF(B16&gt;0,SUMIF(Podaci!$M$2:$M$29009,B16,Podaci!$V$2:$V$29009),"")</f>
        <v>0</v>
      </c>
      <c r="F16" s="32">
        <f>IF(B16&gt;0,SUMIF(Podaci!$M$2:$M$29009,B16,Podaci!$X$2:$X$29009),"")</f>
        <v>0</v>
      </c>
      <c r="G16" s="32">
        <f>IF(B16&gt;0,SUMIF(Podaci!$M$2:$M$29009,B16,Podaci!$Y$2:$Y$29009),"")</f>
        <v>0</v>
      </c>
      <c r="H16" s="269">
        <f t="shared" si="1"/>
        <v>0</v>
      </c>
    </row>
    <row r="17" spans="1:8" ht="11.25">
      <c r="A17" s="31"/>
      <c r="B17" s="101">
        <v>111100</v>
      </c>
      <c r="C17" s="266" t="str">
        <f t="shared" si="0"/>
        <v>Novac na računu kod tuzemnih poslovnih banaka</v>
      </c>
      <c r="D17" s="32">
        <f>IF(B17&gt;0,SUMIF(Podaci!$M$2:$M$29009,B17,Podaci!$U$2:$U$29009),"")</f>
        <v>0</v>
      </c>
      <c r="E17" s="32">
        <f>IF(B17&gt;0,SUMIF(Podaci!$M$2:$M$29009,B17,Podaci!$V$2:$V$29009),"")</f>
        <v>0</v>
      </c>
      <c r="F17" s="32">
        <f>IF(B17&gt;0,SUMIF(Podaci!$M$2:$M$29009,B17,Podaci!$X$2:$X$29009),"")</f>
        <v>11894.79</v>
      </c>
      <c r="G17" s="32">
        <f>IF(B17&gt;0,SUMIF(Podaci!$M$2:$M$29009,B17,Podaci!$Y$2:$Y$29009),"")</f>
        <v>3431.1299999999997</v>
      </c>
      <c r="H17" s="269">
        <f t="shared" si="1"/>
        <v>8463.660000000002</v>
      </c>
    </row>
    <row r="18" spans="1:8" ht="11.25">
      <c r="A18" s="31"/>
      <c r="B18" s="101">
        <v>111300</v>
      </c>
      <c r="C18" s="266" t="str">
        <f t="shared" si="0"/>
        <v>Prijelazni račun</v>
      </c>
      <c r="D18" s="32">
        <f>IF(B18&gt;0,SUMIF(Podaci!$M$2:$M$29009,B18,Podaci!$U$2:$U$29009),"")</f>
        <v>0</v>
      </c>
      <c r="E18" s="32">
        <f>IF(B18&gt;0,SUMIF(Podaci!$M$2:$M$29009,B18,Podaci!$V$2:$V$29009),"")</f>
        <v>0</v>
      </c>
      <c r="F18" s="32">
        <f>IF(B18&gt;0,SUMIF(Podaci!$M$2:$M$29009,B18,Podaci!$X$2:$X$29009),"")</f>
        <v>0</v>
      </c>
      <c r="G18" s="32">
        <f>IF(B18&gt;0,SUMIF(Podaci!$M$2:$M$29009,B18,Podaci!$Y$2:$Y$29009),"")</f>
        <v>0</v>
      </c>
      <c r="H18" s="269">
        <f t="shared" si="1"/>
        <v>0</v>
      </c>
    </row>
    <row r="19" spans="1:8" ht="11.25">
      <c r="A19" s="31"/>
      <c r="B19" s="101">
        <v>113100</v>
      </c>
      <c r="C19" s="266" t="str">
        <f t="shared" si="0"/>
        <v>Glavna blagajna</v>
      </c>
      <c r="D19" s="32">
        <f>IF(B19&gt;0,SUMIF(Podaci!$M$2:$M$29009,B19,Podaci!$U$2:$U$29009),"")</f>
        <v>0</v>
      </c>
      <c r="E19" s="32">
        <f>IF(B19&gt;0,SUMIF(Podaci!$M$2:$M$29009,B19,Podaci!$V$2:$V$29009),"")</f>
        <v>0</v>
      </c>
      <c r="F19" s="32">
        <f>IF(B19&gt;0,SUMIF(Podaci!$M$2:$M$29009,B19,Podaci!$X$2:$X$29009),"")</f>
        <v>17793.199999999997</v>
      </c>
      <c r="G19" s="32">
        <f>IF(B19&gt;0,SUMIF(Podaci!$M$2:$M$29009,B19,Podaci!$Y$2:$Y$29009),"")</f>
        <v>17793.199999999997</v>
      </c>
      <c r="H19" s="269">
        <f t="shared" si="1"/>
        <v>0</v>
      </c>
    </row>
    <row r="20" spans="1:8" ht="11.25">
      <c r="A20" s="31"/>
      <c r="B20" s="101">
        <v>123100</v>
      </c>
      <c r="C20" s="266" t="str">
        <f t="shared" si="0"/>
        <v>Potraživanja od radnika</v>
      </c>
      <c r="D20" s="32">
        <f>IF(B20&gt;0,SUMIF(Podaci!$M$2:$M$29009,B20,Podaci!$U$2:$U$29009),"")</f>
        <v>0</v>
      </c>
      <c r="E20" s="32">
        <f>IF(B20&gt;0,SUMIF(Podaci!$M$2:$M$29009,B20,Podaci!$V$2:$V$29009),"")</f>
        <v>0</v>
      </c>
      <c r="F20" s="32">
        <f>IF(B20&gt;0,SUMIF(Podaci!$M$2:$M$29009,B20,Podaci!$X$2:$X$29009),"")</f>
        <v>0</v>
      </c>
      <c r="G20" s="32">
        <f>IF(B20&gt;0,SUMIF(Podaci!$M$2:$M$29009,B20,Podaci!$Y$2:$Y$29009),"")</f>
        <v>0</v>
      </c>
      <c r="H20" s="269">
        <f t="shared" si="1"/>
        <v>0</v>
      </c>
    </row>
    <row r="21" spans="1:8" ht="11.25">
      <c r="A21" s="31"/>
      <c r="B21" s="101">
        <v>241100</v>
      </c>
      <c r="C21" s="266" t="str">
        <f t="shared" si="0"/>
        <v>Obveze za plaće - neto</v>
      </c>
      <c r="D21" s="32">
        <f>IF(B21&gt;0,SUMIF(Podaci!$M$2:$M$29009,B21,Podaci!$U$2:$U$29009),"")</f>
        <v>0</v>
      </c>
      <c r="E21" s="32">
        <f>IF(B21&gt;0,SUMIF(Podaci!$M$2:$M$29009,B21,Podaci!$V$2:$V$29009),"")</f>
        <v>0</v>
      </c>
      <c r="F21" s="32">
        <f>IF(B21&gt;0,SUMIF(Podaci!$M$2:$M$29009,B21,Podaci!$X$2:$X$29009),"")</f>
        <v>0</v>
      </c>
      <c r="G21" s="32">
        <f>IF(B21&gt;0,SUMIF(Podaci!$M$2:$M$29009,B21,Podaci!$Y$2:$Y$29009),"")</f>
        <v>0</v>
      </c>
      <c r="H21" s="269">
        <f t="shared" si="1"/>
        <v>0</v>
      </c>
    </row>
    <row r="22" spans="1:8" ht="11.25">
      <c r="A22" s="31"/>
      <c r="B22" s="101">
        <v>241400</v>
      </c>
      <c r="C22" s="266" t="str">
        <f t="shared" si="0"/>
        <v>Obveze za porez i prirez na dohodak iz plaća</v>
      </c>
      <c r="D22" s="32">
        <f>IF(B22&gt;0,SUMIF(Podaci!$M$2:$M$29009,B22,Podaci!$U$2:$U$29009),"")</f>
        <v>0</v>
      </c>
      <c r="E22" s="32">
        <f>IF(B22&gt;0,SUMIF(Podaci!$M$2:$M$29009,B22,Podaci!$V$2:$V$29009),"")</f>
        <v>0</v>
      </c>
      <c r="F22" s="32">
        <f>IF(B22&gt;0,SUMIF(Podaci!$M$2:$M$29009,B22,Podaci!$X$2:$X$29009),"")</f>
        <v>0</v>
      </c>
      <c r="G22" s="32">
        <f>IF(B22&gt;0,SUMIF(Podaci!$M$2:$M$29009,B22,Podaci!$Y$2:$Y$29009),"")</f>
        <v>0</v>
      </c>
      <c r="H22" s="269">
        <f t="shared" si="1"/>
        <v>0</v>
      </c>
    </row>
    <row r="23" spans="1:8" ht="11.25">
      <c r="A23" s="31"/>
      <c r="B23" s="101">
        <v>241500</v>
      </c>
      <c r="C23" s="266" t="str">
        <f t="shared" si="0"/>
        <v>Obveze za doprinose iz plaća</v>
      </c>
      <c r="D23" s="32">
        <f>IF(B23&gt;0,SUMIF(Podaci!$M$2:$M$29009,B23,Podaci!$U$2:$U$29009),"")</f>
        <v>0</v>
      </c>
      <c r="E23" s="32">
        <f>IF(B23&gt;0,SUMIF(Podaci!$M$2:$M$29009,B23,Podaci!$V$2:$V$29009),"")</f>
        <v>0</v>
      </c>
      <c r="F23" s="32">
        <f>IF(B23&gt;0,SUMIF(Podaci!$M$2:$M$29009,B23,Podaci!$X$2:$X$29009),"")</f>
        <v>0</v>
      </c>
      <c r="G23" s="32">
        <f>IF(B23&gt;0,SUMIF(Podaci!$M$2:$M$29009,B23,Podaci!$Y$2:$Y$29009),"")</f>
        <v>0</v>
      </c>
      <c r="H23" s="269">
        <f t="shared" si="1"/>
        <v>0</v>
      </c>
    </row>
    <row r="24" spans="1:8" ht="11.25">
      <c r="A24" s="31"/>
      <c r="B24" s="101">
        <v>241600</v>
      </c>
      <c r="C24" s="266" t="str">
        <f t="shared" si="0"/>
        <v>Obveze za doprinose na plaće</v>
      </c>
      <c r="D24" s="32">
        <f>IF(B24&gt;0,SUMIF(Podaci!$M$2:$M$29009,B24,Podaci!$U$2:$U$29009),"")</f>
        <v>0</v>
      </c>
      <c r="E24" s="32">
        <f>IF(B24&gt;0,SUMIF(Podaci!$M$2:$M$29009,B24,Podaci!$V$2:$V$29009),"")</f>
        <v>0</v>
      </c>
      <c r="F24" s="32">
        <f>IF(B24&gt;0,SUMIF(Podaci!$M$2:$M$29009,B24,Podaci!$X$2:$X$29009),"")</f>
        <v>0</v>
      </c>
      <c r="G24" s="32">
        <f>IF(B24&gt;0,SUMIF(Podaci!$M$2:$M$29009,B24,Podaci!$Y$2:$Y$29009),"")</f>
        <v>0</v>
      </c>
      <c r="H24" s="269">
        <f t="shared" si="1"/>
        <v>0</v>
      </c>
    </row>
    <row r="25" spans="1:8" ht="11.25">
      <c r="A25" s="31"/>
      <c r="B25" s="101">
        <v>242300</v>
      </c>
      <c r="C25" s="266" t="str">
        <f t="shared" si="0"/>
        <v>Naknade volonterima</v>
      </c>
      <c r="D25" s="32">
        <f>IF(B25&gt;0,SUMIF(Podaci!$M$2:$M$29009,B25,Podaci!$U$2:$U$29009),"")</f>
        <v>0</v>
      </c>
      <c r="E25" s="32">
        <f>IF(B25&gt;0,SUMIF(Podaci!$M$2:$M$29009,B25,Podaci!$V$2:$V$29009),"")</f>
        <v>0</v>
      </c>
      <c r="F25" s="32">
        <f>IF(B25&gt;0,SUMIF(Podaci!$M$2:$M$29009,B25,Podaci!$X$2:$X$29009),"")</f>
        <v>0</v>
      </c>
      <c r="G25" s="32">
        <f>IF(B25&gt;0,SUMIF(Podaci!$M$2:$M$29009,B25,Podaci!$Y$2:$Y$29009),"")</f>
        <v>0</v>
      </c>
      <c r="H25" s="269">
        <f t="shared" si="1"/>
        <v>0</v>
      </c>
    </row>
    <row r="26" spans="1:8" ht="11.25">
      <c r="A26" s="31"/>
      <c r="B26" s="101">
        <v>249100</v>
      </c>
      <c r="C26" s="266" t="str">
        <f t="shared" si="0"/>
        <v>Obveze za poreze</v>
      </c>
      <c r="D26" s="32">
        <f>IF(B26&gt;0,SUMIF(Podaci!$M$2:$M$29009,B26,Podaci!$U$2:$U$29009),"")</f>
        <v>0</v>
      </c>
      <c r="E26" s="32">
        <f>IF(B26&gt;0,SUMIF(Podaci!$M$2:$M$29009,B26,Podaci!$V$2:$V$29009),"")</f>
        <v>0</v>
      </c>
      <c r="F26" s="32">
        <f>IF(B26&gt;0,SUMIF(Podaci!$M$2:$M$29009,B26,Podaci!$X$2:$X$29009),"")</f>
        <v>0</v>
      </c>
      <c r="G26" s="32">
        <f>IF(B26&gt;0,SUMIF(Podaci!$M$2:$M$29009,B26,Podaci!$Y$2:$Y$29009),"")</f>
        <v>0</v>
      </c>
      <c r="H26" s="269">
        <f t="shared" si="1"/>
        <v>0</v>
      </c>
    </row>
    <row r="27" spans="1:8" ht="11.25">
      <c r="A27" s="31"/>
      <c r="B27" s="101">
        <v>291100</v>
      </c>
      <c r="C27" s="266" t="str">
        <f t="shared" si="0"/>
        <v>Obračunati rashodi koji nisu fakturirani, a terete tekuće razdoblje</v>
      </c>
      <c r="D27" s="32">
        <f>IF(B27&gt;0,SUMIF(Podaci!$M$2:$M$29009,B27,Podaci!$U$2:$U$29009),"")</f>
        <v>0</v>
      </c>
      <c r="E27" s="32">
        <f>IF(B27&gt;0,SUMIF(Podaci!$M$2:$M$29009,B27,Podaci!$V$2:$V$29009),"")</f>
        <v>0</v>
      </c>
      <c r="F27" s="32">
        <f>IF(B27&gt;0,SUMIF(Podaci!$M$2:$M$29009,B27,Podaci!$X$2:$X$29009),"")</f>
        <v>0</v>
      </c>
      <c r="G27" s="32">
        <f>IF(B27&gt;0,SUMIF(Podaci!$M$2:$M$29009,B27,Podaci!$Y$2:$Y$29009),"")</f>
        <v>0</v>
      </c>
      <c r="H27" s="269">
        <f t="shared" si="1"/>
        <v>0</v>
      </c>
    </row>
    <row r="28" spans="1:8" ht="11.25">
      <c r="A28" s="31"/>
      <c r="B28" s="101">
        <v>292200</v>
      </c>
      <c r="C28" s="266" t="str">
        <f t="shared" si="0"/>
        <v>Odgođeno priznavanje prihoda</v>
      </c>
      <c r="D28" s="32">
        <f>IF(B28&gt;0,SUMIF(Podaci!$M$2:$M$29009,B28,Podaci!$U$2:$U$29009),"")</f>
        <v>0</v>
      </c>
      <c r="E28" s="32">
        <f>IF(B28&gt;0,SUMIF(Podaci!$M$2:$M$29009,B28,Podaci!$V$2:$V$29009),"")</f>
        <v>0</v>
      </c>
      <c r="F28" s="32">
        <f>IF(B28&gt;0,SUMIF(Podaci!$M$2:$M$29009,B28,Podaci!$X$2:$X$29009),"")</f>
        <v>0</v>
      </c>
      <c r="G28" s="32">
        <f>IF(B28&gt;0,SUMIF(Podaci!$M$2:$M$29009,B28,Podaci!$Y$2:$Y$29009),"")</f>
        <v>0</v>
      </c>
      <c r="H28" s="269">
        <f t="shared" si="1"/>
        <v>0</v>
      </c>
    </row>
    <row r="29" spans="1:8" ht="11.25">
      <c r="A29" s="31"/>
      <c r="B29" s="101">
        <v>341300</v>
      </c>
      <c r="C29" s="266" t="str">
        <f t="shared" si="0"/>
        <v>Kamate na oročena sredstva i depozite po viđenju</v>
      </c>
      <c r="D29" s="32">
        <f>IF(B29&gt;0,SUMIF(Podaci!$M$2:$M$29009,B29,Podaci!$U$2:$U$29009),"")</f>
        <v>0</v>
      </c>
      <c r="E29" s="32">
        <f>IF(B29&gt;0,SUMIF(Podaci!$M$2:$M$29009,B29,Podaci!$V$2:$V$29009),"")</f>
        <v>0</v>
      </c>
      <c r="F29" s="32">
        <f>IF(B29&gt;0,SUMIF(Podaci!$M$2:$M$29009,B29,Podaci!$X$2:$X$29009),"")</f>
        <v>0</v>
      </c>
      <c r="G29" s="32">
        <f>IF(B29&gt;0,SUMIF(Podaci!$M$2:$M$29009,B29,Podaci!$Y$2:$Y$29009),"")</f>
        <v>1.93</v>
      </c>
      <c r="H29" s="269">
        <f t="shared" si="1"/>
        <v>-1.93</v>
      </c>
    </row>
    <row r="30" spans="1:8" ht="11.25">
      <c r="A30" s="31"/>
      <c r="B30" s="101">
        <v>341500</v>
      </c>
      <c r="C30" s="266" t="str">
        <f t="shared" si="0"/>
        <v>Prihodi od pozitivnih tečajnih razlika</v>
      </c>
      <c r="D30" s="32">
        <f>IF(B30&gt;0,SUMIF(Podaci!$M$2:$M$29009,B30,Podaci!$U$2:$U$29009),"")</f>
        <v>0</v>
      </c>
      <c r="E30" s="32">
        <f>IF(B30&gt;0,SUMIF(Podaci!$M$2:$M$29009,B30,Podaci!$V$2:$V$29009),"")</f>
        <v>0</v>
      </c>
      <c r="F30" s="32">
        <f>IF(B30&gt;0,SUMIF(Podaci!$M$2:$M$29009,B30,Podaci!$X$2:$X$29009),"")</f>
        <v>0</v>
      </c>
      <c r="G30" s="32">
        <f>IF(B30&gt;0,SUMIF(Podaci!$M$2:$M$29009,B30,Podaci!$Y$2:$Y$29009),"")</f>
        <v>0</v>
      </c>
      <c r="H30" s="269">
        <f t="shared" si="1"/>
        <v>0</v>
      </c>
    </row>
    <row r="31" spans="1:8" ht="11.25">
      <c r="A31" s="31"/>
      <c r="B31" s="101">
        <v>351200</v>
      </c>
      <c r="C31" s="266" t="str">
        <f t="shared" si="0"/>
        <v>Prihodi od donacija iz proračuna jedinica lokalne i područne (regionalne) samouprave</v>
      </c>
      <c r="D31" s="32">
        <f>IF(B31&gt;0,SUMIF(Podaci!$M$2:$M$29009,B31,Podaci!$U$2:$U$29009),"")</f>
        <v>0</v>
      </c>
      <c r="E31" s="32">
        <f>IF(B31&gt;0,SUMIF(Podaci!$M$2:$M$29009,B31,Podaci!$V$2:$V$29009),"")</f>
        <v>0</v>
      </c>
      <c r="F31" s="32">
        <f>IF(B31&gt;0,SUMIF(Podaci!$M$2:$M$29009,B31,Podaci!$X$2:$X$29009),"")</f>
        <v>0</v>
      </c>
      <c r="G31" s="32">
        <f>IF(B31&gt;0,SUMIF(Podaci!$M$2:$M$29009,B31,Podaci!$Y$2:$Y$29009),"")</f>
        <v>0</v>
      </c>
      <c r="H31" s="269">
        <f t="shared" si="1"/>
        <v>0</v>
      </c>
    </row>
    <row r="32" spans="1:8" ht="11.25">
      <c r="A32" s="31"/>
      <c r="B32" s="101">
        <v>352100</v>
      </c>
      <c r="C32" s="266" t="str">
        <f aca="true" t="shared" si="2" ref="C32:C38">IF(B32="","",VLOOKUP(B32,kpl1,2,FALSE))</f>
        <v>Prihodi od inozemnih vlada i međunarodnih organizacija</v>
      </c>
      <c r="D32" s="32">
        <f>IF(B32&gt;0,SUMIF(Podaci!$M$2:$M$29009,B32,Podaci!$U$2:$U$29009),"")</f>
        <v>0</v>
      </c>
      <c r="E32" s="32">
        <f>IF(B32&gt;0,SUMIF(Podaci!$M$2:$M$29009,B32,Podaci!$V$2:$V$29009),"")</f>
        <v>0</v>
      </c>
      <c r="F32" s="32">
        <f>IF(B32&gt;0,SUMIF(Podaci!$M$2:$M$29009,B32,Podaci!$X$2:$X$29009),"")</f>
        <v>0</v>
      </c>
      <c r="G32" s="32">
        <f>IF(B32&gt;0,SUMIF(Podaci!$M$2:$M$29009,B32,Podaci!$Y$2:$Y$29009),"")</f>
        <v>0</v>
      </c>
      <c r="H32" s="269">
        <f aca="true" t="shared" si="3" ref="H32:H38">IF(B32&lt;&gt;"",D32-E32+F32-G32,0)</f>
        <v>0</v>
      </c>
    </row>
    <row r="33" spans="1:8" ht="11.25">
      <c r="A33" s="31"/>
      <c r="B33" s="101">
        <v>353100</v>
      </c>
      <c r="C33" s="266" t="str">
        <f t="shared" si="2"/>
        <v>Prihodi od trgovačkih društava i ostalih pravnih osoba</v>
      </c>
      <c r="D33" s="32">
        <f>IF(B33&gt;0,SUMIF(Podaci!$M$2:$M$29009,B33,Podaci!$U$2:$U$29009),"")</f>
        <v>0</v>
      </c>
      <c r="E33" s="32">
        <f>IF(B33&gt;0,SUMIF(Podaci!$M$2:$M$29009,B33,Podaci!$V$2:$V$29009),"")</f>
        <v>0</v>
      </c>
      <c r="F33" s="32">
        <f>IF(B33&gt;0,SUMIF(Podaci!$M$2:$M$29009,B33,Podaci!$X$2:$X$29009),"")</f>
        <v>0</v>
      </c>
      <c r="G33" s="32">
        <f>IF(B33&gt;0,SUMIF(Podaci!$M$2:$M$29009,B33,Podaci!$Y$2:$Y$29009),"")</f>
        <v>0</v>
      </c>
      <c r="H33" s="269">
        <f t="shared" si="3"/>
        <v>0</v>
      </c>
    </row>
    <row r="34" spans="1:8" ht="11.25">
      <c r="A34" s="31"/>
      <c r="B34" s="101">
        <v>354100</v>
      </c>
      <c r="C34" s="266" t="str">
        <f t="shared" si="2"/>
        <v>Prihodi od građana i kućanstava</v>
      </c>
      <c r="D34" s="32">
        <f>IF(B34&gt;0,SUMIF(Podaci!$M$2:$M$29009,B34,Podaci!$U$2:$U$29009),"")</f>
        <v>0</v>
      </c>
      <c r="E34" s="32">
        <f>IF(B34&gt;0,SUMIF(Podaci!$M$2:$M$29009,B34,Podaci!$V$2:$V$29009),"")</f>
        <v>0</v>
      </c>
      <c r="F34" s="32">
        <f>IF(B34&gt;0,SUMIF(Podaci!$M$2:$M$29009,B34,Podaci!$X$2:$X$29009),"")</f>
        <v>0</v>
      </c>
      <c r="G34" s="32">
        <f>IF(B34&gt;0,SUMIF(Podaci!$M$2:$M$29009,B34,Podaci!$Y$2:$Y$29009),"")</f>
        <v>0</v>
      </c>
      <c r="H34" s="269">
        <f t="shared" si="3"/>
        <v>0</v>
      </c>
    </row>
    <row r="35" spans="1:8" ht="11.25">
      <c r="A35" s="31"/>
      <c r="B35" s="101">
        <v>355100</v>
      </c>
      <c r="C35" s="266" t="str">
        <f t="shared" si="2"/>
        <v>Ostali prihodi od donacija</v>
      </c>
      <c r="D35" s="32">
        <f>IF(B35&gt;0,SUMIF(Podaci!$M$2:$M$29009,B35,Podaci!$U$2:$U$29009),"")</f>
        <v>0</v>
      </c>
      <c r="E35" s="32">
        <f>IF(B35&gt;0,SUMIF(Podaci!$M$2:$M$29009,B35,Podaci!$V$2:$V$29009),"")</f>
        <v>0</v>
      </c>
      <c r="F35" s="32">
        <f>IF(B35&gt;0,SUMIF(Podaci!$M$2:$M$29009,B35,Podaci!$X$2:$X$29009),"")</f>
        <v>0</v>
      </c>
      <c r="G35" s="32">
        <f>IF(B35&gt;0,SUMIF(Podaci!$M$2:$M$29009,B35,Podaci!$Y$2:$Y$29009),"")</f>
        <v>10693.2</v>
      </c>
      <c r="H35" s="269">
        <f t="shared" si="3"/>
        <v>-10693.2</v>
      </c>
    </row>
    <row r="36" spans="1:8" ht="11.25">
      <c r="A36" s="31"/>
      <c r="B36" s="101">
        <v>363300</v>
      </c>
      <c r="C36" s="266" t="str">
        <f>IF(B36="","",VLOOKUP(B36,kpl1,2,FALSE))</f>
        <v>Ostali nespomenuti prihodi</v>
      </c>
      <c r="D36" s="32">
        <f>IF(B36&gt;0,SUMIF(Podaci!$M$2:$M$29009,B36,Podaci!$U$2:$U$29009),"")</f>
        <v>0</v>
      </c>
      <c r="E36" s="32">
        <f>IF(B36&gt;0,SUMIF(Podaci!$M$2:$M$29009,B36,Podaci!$V$2:$V$29009),"")</f>
        <v>0</v>
      </c>
      <c r="F36" s="32">
        <f>IF(B36&gt;0,SUMIF(Podaci!$M$2:$M$29009,B36,Podaci!$X$2:$X$29009),"")</f>
        <v>0</v>
      </c>
      <c r="G36" s="32">
        <f>IF(B36&gt;0,SUMIF(Podaci!$M$2:$M$29009,B36,Podaci!$Y$2:$Y$29009),"")</f>
        <v>0</v>
      </c>
      <c r="H36" s="269">
        <f>IF(B36&lt;&gt;"",D36-E36+F36-G36,0)</f>
        <v>0</v>
      </c>
    </row>
    <row r="37" spans="1:8" ht="11.25">
      <c r="A37" s="31"/>
      <c r="B37" s="101">
        <v>411100</v>
      </c>
      <c r="C37" s="266" t="str">
        <f t="shared" si="2"/>
        <v>Plaće za redovan rad</v>
      </c>
      <c r="D37" s="32">
        <f>IF(B37&gt;0,SUMIF(Podaci!$M$2:$M$29009,B37,Podaci!$U$2:$U$29009),"")</f>
        <v>0</v>
      </c>
      <c r="E37" s="32">
        <f>IF(B37&gt;0,SUMIF(Podaci!$M$2:$M$29009,B37,Podaci!$V$2:$V$29009),"")</f>
        <v>0</v>
      </c>
      <c r="F37" s="32">
        <f>IF(B37&gt;0,SUMIF(Podaci!$M$2:$M$29009,B37,Podaci!$X$2:$X$29009),"")</f>
        <v>0</v>
      </c>
      <c r="G37" s="32">
        <f>IF(B37&gt;0,SUMIF(Podaci!$M$2:$M$29009,B37,Podaci!$Y$2:$Y$29009),"")</f>
        <v>0</v>
      </c>
      <c r="H37" s="269">
        <f t="shared" si="3"/>
        <v>0</v>
      </c>
    </row>
    <row r="38" spans="1:8" ht="11.25">
      <c r="A38" s="31"/>
      <c r="B38" s="101">
        <v>413100</v>
      </c>
      <c r="C38" s="266" t="str">
        <f t="shared" si="2"/>
        <v>Doprinosi za zdravstveno osiguranje</v>
      </c>
      <c r="D38" s="32">
        <f>IF(B38&gt;0,SUMIF(Podaci!$M$2:$M$29009,B38,Podaci!$U$2:$U$29009),"")</f>
        <v>0</v>
      </c>
      <c r="E38" s="32">
        <f>IF(B38&gt;0,SUMIF(Podaci!$M$2:$M$29009,B38,Podaci!$V$2:$V$29009),"")</f>
        <v>0</v>
      </c>
      <c r="F38" s="32">
        <f>IF(B38&gt;0,SUMIF(Podaci!$M$2:$M$29009,B38,Podaci!$X$2:$X$29009),"")</f>
        <v>0</v>
      </c>
      <c r="G38" s="32">
        <f>IF(B38&gt;0,SUMIF(Podaci!$M$2:$M$29009,B38,Podaci!$Y$2:$Y$29009),"")</f>
        <v>0</v>
      </c>
      <c r="H38" s="269">
        <f t="shared" si="3"/>
        <v>0</v>
      </c>
    </row>
    <row r="39" spans="1:8" ht="11.25">
      <c r="A39" s="31"/>
      <c r="B39" s="101">
        <v>413200</v>
      </c>
      <c r="C39" s="266" t="str">
        <f>IF(B39="","",VLOOKUP(B39,kpl1,2,FALSE))</f>
        <v>Doprinosi za zapošljavanje</v>
      </c>
      <c r="D39" s="32">
        <f>IF(B39&gt;0,SUMIF(Podaci!$M$2:$M$29009,B39,Podaci!$U$2:$U$29009),"")</f>
        <v>0</v>
      </c>
      <c r="E39" s="32">
        <f>IF(B39&gt;0,SUMIF(Podaci!$M$2:$M$29009,B39,Podaci!$V$2:$V$29009),"")</f>
        <v>0</v>
      </c>
      <c r="F39" s="32">
        <f>IF(B39&gt;0,SUMIF(Podaci!$M$2:$M$29009,B39,Podaci!$X$2:$X$29009),"")</f>
        <v>0</v>
      </c>
      <c r="G39" s="32">
        <f>IF(B39&gt;0,SUMIF(Podaci!$M$2:$M$29009,B39,Podaci!$Y$2:$Y$29009),"")</f>
        <v>0</v>
      </c>
      <c r="H39" s="269">
        <f>IF(B39&lt;&gt;"",D39-E39+F39-G39,0)</f>
        <v>0</v>
      </c>
    </row>
    <row r="40" spans="1:8" ht="11.25">
      <c r="A40" s="31"/>
      <c r="B40" s="101">
        <v>421200</v>
      </c>
      <c r="C40" s="266" t="str">
        <f>IF(B40="","",VLOOKUP(B40,kpl1,2,FALSE))</f>
        <v>Naknade za prijevoz, za rad na terenu i odvojeni život</v>
      </c>
      <c r="D40" s="32">
        <f>IF(B40&gt;0,SUMIF(Podaci!$M$2:$M$29009,B40,Podaci!$U$2:$U$29009),"")</f>
        <v>0</v>
      </c>
      <c r="E40" s="32">
        <f>IF(B40&gt;0,SUMIF(Podaci!$M$2:$M$29009,B40,Podaci!$V$2:$V$29009),"")</f>
        <v>0</v>
      </c>
      <c r="F40" s="32">
        <f>IF(B40&gt;0,SUMIF(Podaci!$M$2:$M$29009,B40,Podaci!$X$2:$X$29009),"")</f>
        <v>0</v>
      </c>
      <c r="G40" s="32">
        <f>IF(B40&gt;0,SUMIF(Podaci!$M$2:$M$29009,B40,Podaci!$Y$2:$Y$29009),"")</f>
        <v>0</v>
      </c>
      <c r="H40" s="269">
        <f>IF(B40&lt;&gt;"",D40-E40+F40-G40,0)</f>
        <v>0</v>
      </c>
    </row>
    <row r="41" spans="1:8" ht="11.25">
      <c r="A41" s="31"/>
      <c r="B41" s="101">
        <v>422100</v>
      </c>
      <c r="C41" s="266" t="str">
        <f>IF(B41="","",VLOOKUP(B41,kpl1,2,FALSE))</f>
        <v>Naknade za obavljanje aktivnosti</v>
      </c>
      <c r="D41" s="32">
        <f>IF(B41&gt;0,SUMIF(Podaci!$M$2:$M$29009,B41,Podaci!$U$2:$U$29009),"")</f>
        <v>0</v>
      </c>
      <c r="E41" s="32">
        <f>IF(B41&gt;0,SUMIF(Podaci!$M$2:$M$29009,B41,Podaci!$V$2:$V$29009),"")</f>
        <v>0</v>
      </c>
      <c r="F41" s="32">
        <f>IF(B41&gt;0,SUMIF(Podaci!$M$2:$M$29009,B41,Podaci!$X$2:$X$29009),"")</f>
        <v>0</v>
      </c>
      <c r="G41" s="32">
        <f>IF(B41&gt;0,SUMIF(Podaci!$M$2:$M$29009,B41,Podaci!$Y$2:$Y$29009),"")</f>
        <v>0</v>
      </c>
      <c r="H41" s="269">
        <f>IF(B41&lt;&gt;"",D41-E41+F41-G41,0)</f>
        <v>0</v>
      </c>
    </row>
    <row r="42" spans="1:8" ht="11.25">
      <c r="A42" s="31"/>
      <c r="B42" s="101">
        <v>425100</v>
      </c>
      <c r="C42" s="266" t="str">
        <f>IF(B42="","",VLOOKUP(B42,kpl1,2,FALSE))</f>
        <v>Usluge telefona, pošte i prijevoza</v>
      </c>
      <c r="D42" s="32">
        <f>IF(B42&gt;0,SUMIF(Podaci!$M$2:$M$29009,B42,Podaci!$U$2:$U$29009),"")</f>
        <v>0</v>
      </c>
      <c r="E42" s="32">
        <f>IF(B42&gt;0,SUMIF(Podaci!$M$2:$M$29009,B42,Podaci!$V$2:$V$29009),"")</f>
        <v>0</v>
      </c>
      <c r="F42" s="32">
        <f>IF(B42&gt;0,SUMIF(Podaci!$M$2:$M$29009,B42,Podaci!$X$2:$X$29009),"")</f>
        <v>296.05</v>
      </c>
      <c r="G42" s="32">
        <f>IF(B42&gt;0,SUMIF(Podaci!$M$2:$M$29009,B42,Podaci!$Y$2:$Y$29009),"")</f>
        <v>0</v>
      </c>
      <c r="H42" s="269">
        <f>IF(B42&lt;&gt;"",D42-E42+F42-G42,0)</f>
        <v>296.05</v>
      </c>
    </row>
    <row r="43" spans="1:8" ht="11.25">
      <c r="A43" s="31"/>
      <c r="B43" s="101">
        <v>425300</v>
      </c>
      <c r="C43" s="266" t="str">
        <f aca="true" t="shared" si="4" ref="C43:C50">IF(B43="","",VLOOKUP(B43,kpl1,2,FALSE))</f>
        <v>Usluge promidžbe i informiranja</v>
      </c>
      <c r="D43" s="32">
        <f>IF(B43&gt;0,SUMIF(Podaci!$M$2:$M$29009,B43,Podaci!$U$2:$U$29009),"")</f>
        <v>0</v>
      </c>
      <c r="E43" s="32">
        <f>IF(B43&gt;0,SUMIF(Podaci!$M$2:$M$29009,B43,Podaci!$V$2:$V$29009),"")</f>
        <v>0</v>
      </c>
      <c r="F43" s="32">
        <f>IF(B43&gt;0,SUMIF(Podaci!$M$2:$M$29009,B43,Podaci!$X$2:$X$29009),"")</f>
        <v>0</v>
      </c>
      <c r="G43" s="32">
        <f>IF(B43&gt;0,SUMIF(Podaci!$M$2:$M$29009,B43,Podaci!$Y$2:$Y$29009),"")</f>
        <v>0</v>
      </c>
      <c r="H43" s="269">
        <f aca="true" t="shared" si="5" ref="H43:H50">IF(B43&lt;&gt;"",D43-E43+F43-G43,0)</f>
        <v>0</v>
      </c>
    </row>
    <row r="44" spans="1:8" ht="11.25">
      <c r="A44" s="31"/>
      <c r="B44" s="101">
        <v>425400</v>
      </c>
      <c r="C44" s="266" t="str">
        <f t="shared" si="4"/>
        <v>Komunalne usluge</v>
      </c>
      <c r="D44" s="32">
        <f>IF(B44&gt;0,SUMIF(Podaci!$M$2:$M$29009,B44,Podaci!$U$2:$U$29009),"")</f>
        <v>0</v>
      </c>
      <c r="E44" s="32">
        <f>IF(B44&gt;0,SUMIF(Podaci!$M$2:$M$29009,B44,Podaci!$V$2:$V$29009),"")</f>
        <v>0</v>
      </c>
      <c r="F44" s="32">
        <f>IF(B44&gt;0,SUMIF(Podaci!$M$2:$M$29009,B44,Podaci!$X$2:$X$29009),"")</f>
        <v>0</v>
      </c>
      <c r="G44" s="32">
        <f>IF(B44&gt;0,SUMIF(Podaci!$M$2:$M$29009,B44,Podaci!$Y$2:$Y$29009),"")</f>
        <v>0</v>
      </c>
      <c r="H44" s="269">
        <f t="shared" si="5"/>
        <v>0</v>
      </c>
    </row>
    <row r="45" spans="1:8" ht="11.25">
      <c r="A45" s="31"/>
      <c r="B45" s="101">
        <v>425900</v>
      </c>
      <c r="C45" s="266" t="str">
        <f t="shared" si="4"/>
        <v>Ostale usluge</v>
      </c>
      <c r="D45" s="32">
        <f>IF(B45&gt;0,SUMIF(Podaci!$M$2:$M$29009,B45,Podaci!$U$2:$U$29009),"")</f>
        <v>0</v>
      </c>
      <c r="E45" s="32">
        <f>IF(B45&gt;0,SUMIF(Podaci!$M$2:$M$29009,B45,Podaci!$V$2:$V$29009),"")</f>
        <v>0</v>
      </c>
      <c r="F45" s="32">
        <f>IF(B45&gt;0,SUMIF(Podaci!$M$2:$M$29009,B45,Podaci!$X$2:$X$29009),"")</f>
        <v>0</v>
      </c>
      <c r="G45" s="32">
        <f>IF(B45&gt;0,SUMIF(Podaci!$M$2:$M$29009,B45,Podaci!$Y$2:$Y$29009),"")</f>
        <v>0</v>
      </c>
      <c r="H45" s="269">
        <f t="shared" si="5"/>
        <v>0</v>
      </c>
    </row>
    <row r="46" spans="1:8" ht="11.25">
      <c r="A46" s="31"/>
      <c r="B46" s="101">
        <v>426100</v>
      </c>
      <c r="C46" s="266" t="str">
        <f t="shared" si="4"/>
        <v>Uredski materijal i ostali materijalni rashodi</v>
      </c>
      <c r="D46" s="32">
        <f>IF(B46&gt;0,SUMIF(Podaci!$M$2:$M$29009,B46,Podaci!$U$2:$U$29009),"")</f>
        <v>0</v>
      </c>
      <c r="E46" s="32">
        <f>IF(B46&gt;0,SUMIF(Podaci!$M$2:$M$29009,B46,Podaci!$V$2:$V$29009),"")</f>
        <v>0</v>
      </c>
      <c r="F46" s="32">
        <f>IF(B46&gt;0,SUMIF(Podaci!$M$2:$M$29009,B46,Podaci!$X$2:$X$29009),"")</f>
        <v>1785.3</v>
      </c>
      <c r="G46" s="32">
        <f>IF(B46&gt;0,SUMIF(Podaci!$M$2:$M$29009,B46,Podaci!$Y$2:$Y$29009),"")</f>
        <v>0</v>
      </c>
      <c r="H46" s="269">
        <f t="shared" si="5"/>
        <v>1785.3</v>
      </c>
    </row>
    <row r="47" spans="1:8" ht="11.25">
      <c r="A47" s="31"/>
      <c r="B47" s="101">
        <v>426200</v>
      </c>
      <c r="C47" s="266" t="str">
        <f t="shared" si="4"/>
        <v>Materijal i sirovine</v>
      </c>
      <c r="D47" s="32">
        <f>IF(B47&gt;0,SUMIF(Podaci!$M$2:$M$29009,B47,Podaci!$U$2:$U$29009),"")</f>
        <v>0</v>
      </c>
      <c r="E47" s="32">
        <f>IF(B47&gt;0,SUMIF(Podaci!$M$2:$M$29009,B47,Podaci!$V$2:$V$29009),"")</f>
        <v>0</v>
      </c>
      <c r="F47" s="32">
        <f>IF(B47&gt;0,SUMIF(Podaci!$M$2:$M$29009,B47,Podaci!$X$2:$X$29009),"")</f>
        <v>0</v>
      </c>
      <c r="G47" s="32">
        <f>IF(B47&gt;0,SUMIF(Podaci!$M$2:$M$29009,B47,Podaci!$Y$2:$Y$29009),"")</f>
        <v>0</v>
      </c>
      <c r="H47" s="269">
        <f t="shared" si="5"/>
        <v>0</v>
      </c>
    </row>
    <row r="48" spans="1:8" ht="11.25">
      <c r="A48" s="31"/>
      <c r="B48" s="101">
        <v>426300</v>
      </c>
      <c r="C48" s="266" t="str">
        <f t="shared" si="4"/>
        <v>Energija</v>
      </c>
      <c r="D48" s="32">
        <f>IF(B48&gt;0,SUMIF(Podaci!$M$2:$M$29009,B48,Podaci!$U$2:$U$29009),"")</f>
        <v>0</v>
      </c>
      <c r="E48" s="32">
        <f>IF(B48&gt;0,SUMIF(Podaci!$M$2:$M$29009,B48,Podaci!$V$2:$V$29009),"")</f>
        <v>0</v>
      </c>
      <c r="F48" s="32">
        <f>IF(B48&gt;0,SUMIF(Podaci!$M$2:$M$29009,B48,Podaci!$X$2:$X$29009),"")</f>
        <v>0</v>
      </c>
      <c r="G48" s="32">
        <f>IF(B48&gt;0,SUMIF(Podaci!$M$2:$M$29009,B48,Podaci!$Y$2:$Y$29009),"")</f>
        <v>0</v>
      </c>
      <c r="H48" s="269">
        <f t="shared" si="5"/>
        <v>0</v>
      </c>
    </row>
    <row r="49" spans="1:8" ht="11.25">
      <c r="A49" s="31"/>
      <c r="B49" s="101">
        <v>426400</v>
      </c>
      <c r="C49" s="266" t="str">
        <f t="shared" si="4"/>
        <v>Sitni inventar i auto gume</v>
      </c>
      <c r="D49" s="32">
        <f>IF(B49&gt;0,SUMIF(Podaci!$M$2:$M$29009,B49,Podaci!$U$2:$U$29009),"")</f>
        <v>0</v>
      </c>
      <c r="E49" s="32">
        <f>IF(B49&gt;0,SUMIF(Podaci!$M$2:$M$29009,B49,Podaci!$V$2:$V$29009),"")</f>
        <v>0</v>
      </c>
      <c r="F49" s="32">
        <f>IF(B49&gt;0,SUMIF(Podaci!$M$2:$M$29009,B49,Podaci!$X$2:$X$29009),"")</f>
        <v>0</v>
      </c>
      <c r="G49" s="32">
        <f>IF(B49&gt;0,SUMIF(Podaci!$M$2:$M$29009,B49,Podaci!$Y$2:$Y$29009),"")</f>
        <v>0</v>
      </c>
      <c r="H49" s="269">
        <f t="shared" si="5"/>
        <v>0</v>
      </c>
    </row>
    <row r="50" spans="1:8" ht="11.25">
      <c r="A50" s="31"/>
      <c r="B50" s="101">
        <v>431100</v>
      </c>
      <c r="C50" s="266" t="str">
        <f t="shared" si="4"/>
        <v>Amortizacija</v>
      </c>
      <c r="D50" s="32">
        <f>IF(B50&gt;0,SUMIF(Podaci!$M$2:$M$29009,B50,Podaci!$U$2:$U$29009),"")</f>
        <v>0</v>
      </c>
      <c r="E50" s="32">
        <f>IF(B50&gt;0,SUMIF(Podaci!$M$2:$M$29009,B50,Podaci!$V$2:$V$29009),"")</f>
        <v>0</v>
      </c>
      <c r="F50" s="32">
        <f>IF(B50&gt;0,SUMIF(Podaci!$M$2:$M$29009,B50,Podaci!$X$2:$X$29009),"")</f>
        <v>0</v>
      </c>
      <c r="G50" s="32">
        <f>IF(B50&gt;0,SUMIF(Podaci!$M$2:$M$29009,B50,Podaci!$Y$2:$Y$29009),"")</f>
        <v>0</v>
      </c>
      <c r="H50" s="269">
        <f t="shared" si="5"/>
        <v>0</v>
      </c>
    </row>
    <row r="51" spans="1:8" ht="11.25">
      <c r="A51" s="31"/>
      <c r="B51" s="101">
        <v>443100</v>
      </c>
      <c r="C51" s="266" t="str">
        <f aca="true" t="shared" si="6" ref="C51:C56">IF(B51="","",VLOOKUP(B51,kpl1,2,FALSE))</f>
        <v>Bankarske usluge i usluge platnog prometa</v>
      </c>
      <c r="D51" s="32">
        <f>IF(B51&gt;0,SUMIF(Podaci!$M$2:$M$29009,B51,Podaci!$U$2:$U$29009),"")</f>
        <v>0</v>
      </c>
      <c r="E51" s="32">
        <f>IF(B51&gt;0,SUMIF(Podaci!$M$2:$M$29009,B51,Podaci!$V$2:$V$29009),"")</f>
        <v>0</v>
      </c>
      <c r="F51" s="32">
        <f>IF(B51&gt;0,SUMIF(Podaci!$M$2:$M$29009,B51,Podaci!$X$2:$X$29009),"")</f>
        <v>435.25</v>
      </c>
      <c r="G51" s="32">
        <f>IF(B51&gt;0,SUMIF(Podaci!$M$2:$M$29009,B51,Podaci!$Y$2:$Y$29009),"")</f>
        <v>0</v>
      </c>
      <c r="H51" s="269">
        <f aca="true" t="shared" si="7" ref="H51:H56">IF(B51&lt;&gt;"",D51-E51+F51-G51,0)</f>
        <v>435.25</v>
      </c>
    </row>
    <row r="52" spans="1:8" ht="11.25">
      <c r="A52" s="31"/>
      <c r="B52" s="101">
        <v>443200</v>
      </c>
      <c r="C52" s="266" t="str">
        <f t="shared" si="6"/>
        <v>Negativne tečajne razlike i valutna klauzula</v>
      </c>
      <c r="D52" s="32">
        <f>IF(B52&gt;0,SUMIF(Podaci!$M$2:$M$29009,B52,Podaci!$U$2:$U$29009),"")</f>
        <v>0</v>
      </c>
      <c r="E52" s="32">
        <f>IF(B52&gt;0,SUMIF(Podaci!$M$2:$M$29009,B52,Podaci!$V$2:$V$29009),"")</f>
        <v>0</v>
      </c>
      <c r="F52" s="32">
        <f>IF(B52&gt;0,SUMIF(Podaci!$M$2:$M$29009,B52,Podaci!$X$2:$X$29009),"")</f>
        <v>0</v>
      </c>
      <c r="G52" s="32">
        <f>IF(B52&gt;0,SUMIF(Podaci!$M$2:$M$29009,B52,Podaci!$Y$2:$Y$29009),"")</f>
        <v>0</v>
      </c>
      <c r="H52" s="269">
        <f t="shared" si="7"/>
        <v>0</v>
      </c>
    </row>
    <row r="53" spans="1:8" ht="11.25">
      <c r="A53" s="31"/>
      <c r="B53" s="101">
        <v>451100</v>
      </c>
      <c r="C53" s="266" t="str">
        <f t="shared" si="6"/>
        <v>Tekuće donacije </v>
      </c>
      <c r="D53" s="32">
        <f>IF(B53&gt;0,SUMIF(Podaci!$M$2:$M$29009,B53,Podaci!$U$2:$U$29009),"")</f>
        <v>0</v>
      </c>
      <c r="E53" s="32">
        <f>IF(B53&gt;0,SUMIF(Podaci!$M$2:$M$29009,B53,Podaci!$V$2:$V$29009),"")</f>
        <v>0</v>
      </c>
      <c r="F53" s="32">
        <f>IF(B53&gt;0,SUMIF(Podaci!$M$2:$M$29009,B53,Podaci!$X$2:$X$29009),"")</f>
        <v>0</v>
      </c>
      <c r="G53" s="32">
        <f>IF(B53&gt;0,SUMIF(Podaci!$M$2:$M$29009,B53,Podaci!$Y$2:$Y$29009),"")</f>
        <v>0</v>
      </c>
      <c r="H53" s="269">
        <f t="shared" si="7"/>
        <v>0</v>
      </c>
    </row>
    <row r="54" spans="1:8" ht="11.25">
      <c r="A54" s="31"/>
      <c r="B54" s="101">
        <v>462300</v>
      </c>
      <c r="C54" s="266" t="str">
        <f t="shared" si="6"/>
        <v>Rashodi za ostala porezna davanja</v>
      </c>
      <c r="D54" s="32">
        <f>IF(B54&gt;0,SUMIF(Podaci!$M$2:$M$29009,B54,Podaci!$U$2:$U$29009),"")</f>
        <v>0</v>
      </c>
      <c r="E54" s="32">
        <f>IF(B54&gt;0,SUMIF(Podaci!$M$2:$M$29009,B54,Podaci!$V$2:$V$29009),"")</f>
        <v>0</v>
      </c>
      <c r="F54" s="32">
        <f>IF(B54&gt;0,SUMIF(Podaci!$M$2:$M$29009,B54,Podaci!$X$2:$X$29009),"")</f>
        <v>0</v>
      </c>
      <c r="G54" s="32">
        <f>IF(B54&gt;0,SUMIF(Podaci!$M$2:$M$29009,B54,Podaci!$Y$2:$Y$29009),"")</f>
        <v>0</v>
      </c>
      <c r="H54" s="269">
        <f t="shared" si="7"/>
        <v>0</v>
      </c>
    </row>
    <row r="55" spans="1:8" ht="11.25">
      <c r="A55" s="31"/>
      <c r="B55" s="101">
        <v>462400</v>
      </c>
      <c r="C55" s="266" t="str">
        <f t="shared" si="6"/>
        <v>Ostali nespomenuti rashodi</v>
      </c>
      <c r="D55" s="32">
        <f>IF(B55&gt;0,SUMIF(Podaci!$M$2:$M$29009,B55,Podaci!$U$2:$U$29009),"")</f>
        <v>0</v>
      </c>
      <c r="E55" s="32">
        <f>IF(B55&gt;0,SUMIF(Podaci!$M$2:$M$29009,B55,Podaci!$V$2:$V$29009),"")</f>
        <v>0</v>
      </c>
      <c r="F55" s="32">
        <f>IF(B55&gt;0,SUMIF(Podaci!$M$2:$M$29009,B55,Podaci!$X$2:$X$29009),"")</f>
        <v>0</v>
      </c>
      <c r="G55" s="32">
        <f>IF(B55&gt;0,SUMIF(Podaci!$M$2:$M$29009,B55,Podaci!$Y$2:$Y$29009),"")</f>
        <v>0</v>
      </c>
      <c r="H55" s="269">
        <f t="shared" si="7"/>
        <v>0</v>
      </c>
    </row>
    <row r="56" spans="1:8" ht="11.25">
      <c r="A56" s="31"/>
      <c r="B56" s="101">
        <v>511100</v>
      </c>
      <c r="C56" s="266" t="str">
        <f t="shared" si="6"/>
        <v>Vlastiti izvori od osnivača i od poslovanja</v>
      </c>
      <c r="D56" s="32">
        <f>IF(B56&gt;0,SUMIF(Podaci!$M$2:$M$29009,B56,Podaci!$U$2:$U$29009),"")</f>
        <v>0</v>
      </c>
      <c r="E56" s="32">
        <f>IF(B56&gt;0,SUMIF(Podaci!$M$2:$M$29009,B56,Podaci!$V$2:$V$29009),"")</f>
        <v>0</v>
      </c>
      <c r="F56" s="32">
        <f>IF(B56&gt;0,SUMIF(Podaci!$M$2:$M$29009,B56,Podaci!$X$2:$X$29009),"")</f>
        <v>0</v>
      </c>
      <c r="G56" s="32">
        <f>IF(B56&gt;0,SUMIF(Podaci!$M$2:$M$29009,B56,Podaci!$Y$2:$Y$29009),"")</f>
        <v>0</v>
      </c>
      <c r="H56" s="269">
        <f t="shared" si="7"/>
        <v>0</v>
      </c>
    </row>
    <row r="57" spans="1:8" ht="11.25">
      <c r="A57" s="31"/>
      <c r="B57" s="101">
        <v>522100</v>
      </c>
      <c r="C57" s="266" t="str">
        <f aca="true" t="shared" si="8" ref="C57:C62">IF(B57="","",VLOOKUP(B57,kpl1,2,FALSE))</f>
        <v>Višak prihoda</v>
      </c>
      <c r="D57" s="32">
        <f>IF(B57&gt;0,SUMIF(Podaci!$M$2:$M$29009,B57,Podaci!$U$2:$U$29009),"")</f>
        <v>0</v>
      </c>
      <c r="E57" s="32">
        <f>IF(B57&gt;0,SUMIF(Podaci!$M$2:$M$29009,B57,Podaci!$V$2:$V$29009),"")</f>
        <v>0</v>
      </c>
      <c r="F57" s="32">
        <f>IF(B57&gt;0,SUMIF(Podaci!$M$2:$M$29009,B57,Podaci!$X$2:$X$29009),"")</f>
        <v>0</v>
      </c>
      <c r="G57" s="32">
        <f>IF(B57&gt;0,SUMIF(Podaci!$M$2:$M$29009,B57,Podaci!$Y$2:$Y$29009),"")</f>
        <v>0</v>
      </c>
      <c r="H57" s="269">
        <f aca="true" t="shared" si="9" ref="H57:H62">IF(B57&lt;&gt;"",D57-E57+F57-G57,0)</f>
        <v>0</v>
      </c>
    </row>
    <row r="58" spans="1:8" ht="11.25">
      <c r="A58" s="31"/>
      <c r="B58" s="101">
        <v>623100</v>
      </c>
      <c r="C58" s="266" t="str">
        <f t="shared" si="8"/>
        <v>Obveze za primljene vrijednosne papire</v>
      </c>
      <c r="D58" s="32">
        <f>IF(B58&gt;0,SUMIF(Podaci!$M$2:$M$29009,B58,Podaci!$U$2:$U$29009),"")</f>
        <v>0</v>
      </c>
      <c r="E58" s="32">
        <f>IF(B58&gt;0,SUMIF(Podaci!$M$2:$M$29009,B58,Podaci!$V$2:$V$29009),"")</f>
        <v>0</v>
      </c>
      <c r="F58" s="32">
        <f>IF(B58&gt;0,SUMIF(Podaci!$M$2:$M$29009,B58,Podaci!$X$2:$X$29009),"")</f>
        <v>0</v>
      </c>
      <c r="G58" s="32">
        <f>IF(B58&gt;0,SUMIF(Podaci!$M$2:$M$29009,B58,Podaci!$Y$2:$Y$29009),"")</f>
        <v>0</v>
      </c>
      <c r="H58" s="269">
        <f t="shared" si="9"/>
        <v>0</v>
      </c>
    </row>
    <row r="59" spans="1:8" ht="11.25">
      <c r="A59" s="31"/>
      <c r="B59" s="101">
        <v>624100</v>
      </c>
      <c r="C59" s="266" t="str">
        <f t="shared" si="8"/>
        <v>Ostali izvanbilančni zapisi</v>
      </c>
      <c r="D59" s="32">
        <f>IF(B59&gt;0,SUMIF(Podaci!$M$2:$M$29009,B59,Podaci!$U$2:$U$29009),"")</f>
        <v>0</v>
      </c>
      <c r="E59" s="32">
        <f>IF(B59&gt;0,SUMIF(Podaci!$M$2:$M$29009,B59,Podaci!$V$2:$V$29009),"")</f>
        <v>0</v>
      </c>
      <c r="F59" s="32">
        <f>IF(B59&gt;0,SUMIF(Podaci!$M$2:$M$29009,B59,Podaci!$X$2:$X$29009),"")</f>
        <v>0</v>
      </c>
      <c r="G59" s="32">
        <f>IF(B59&gt;0,SUMIF(Podaci!$M$2:$M$29009,B59,Podaci!$Y$2:$Y$29009),"")</f>
        <v>0</v>
      </c>
      <c r="H59" s="269">
        <f t="shared" si="9"/>
        <v>0</v>
      </c>
    </row>
    <row r="60" spans="1:8" ht="11.25">
      <c r="A60" s="31"/>
      <c r="B60" s="101"/>
      <c r="C60" s="266">
        <f t="shared" si="8"/>
      </c>
      <c r="D60" s="32">
        <f>IF(B60&gt;0,SUMIF(Podaci!$M$2:$M$29009,B60,Podaci!$U$2:$U$29009),"")</f>
      </c>
      <c r="E60" s="32">
        <f>IF(B60&gt;0,SUMIF(Podaci!$M$2:$M$29009,B60,Podaci!$V$2:$V$29009),"")</f>
      </c>
      <c r="F60" s="32">
        <f>IF(B60&gt;0,SUMIF(Podaci!$M$2:$M$29009,B60,Podaci!$X$2:$X$29009),"")</f>
      </c>
      <c r="G60" s="32">
        <f>IF(B60&gt;0,SUMIF(Podaci!$M$2:$M$29009,B60,Podaci!$Y$2:$Y$29009),"")</f>
      </c>
      <c r="H60" s="269">
        <f t="shared" si="9"/>
        <v>0</v>
      </c>
    </row>
    <row r="61" spans="1:8" ht="11.25">
      <c r="A61" s="31"/>
      <c r="B61" s="101"/>
      <c r="C61" s="266">
        <f t="shared" si="8"/>
      </c>
      <c r="D61" s="32">
        <f>IF(B61&gt;0,SUMIF(Podaci!$M$2:$M$29009,B61,Podaci!$U$2:$U$29009),"")</f>
      </c>
      <c r="E61" s="32">
        <f>IF(B61&gt;0,SUMIF(Podaci!$M$2:$M$29009,B61,Podaci!$V$2:$V$29009),"")</f>
      </c>
      <c r="F61" s="32">
        <f>IF(B61&gt;0,SUMIF(Podaci!$M$2:$M$29009,B61,Podaci!$X$2:$X$29009),"")</f>
      </c>
      <c r="G61" s="32">
        <f>IF(B61&gt;0,SUMIF(Podaci!$M$2:$M$29009,B61,Podaci!$Y$2:$Y$29009),"")</f>
      </c>
      <c r="H61" s="269">
        <f t="shared" si="9"/>
        <v>0</v>
      </c>
    </row>
    <row r="62" spans="1:8" ht="11.25">
      <c r="A62" s="31"/>
      <c r="B62" s="101"/>
      <c r="C62" s="266">
        <f t="shared" si="8"/>
      </c>
      <c r="D62" s="32">
        <f>IF(B62&gt;0,SUMIF(Podaci!$M$2:$M$29009,B62,Podaci!$U$2:$U$29009),"")</f>
      </c>
      <c r="E62" s="32">
        <f>IF(B62&gt;0,SUMIF(Podaci!$M$2:$M$29009,B62,Podaci!$V$2:$V$29009),"")</f>
      </c>
      <c r="F62" s="32">
        <f>IF(B62&gt;0,SUMIF(Podaci!$M$2:$M$29009,B62,Podaci!$X$2:$X$29009),"")</f>
      </c>
      <c r="G62" s="32">
        <f>IF(B62&gt;0,SUMIF(Podaci!$M$2:$M$29009,B62,Podaci!$Y$2:$Y$29009),"")</f>
      </c>
      <c r="H62" s="269">
        <f t="shared" si="9"/>
        <v>0</v>
      </c>
    </row>
    <row r="63" spans="1:8" ht="19.5" customHeight="1">
      <c r="A63" s="33"/>
      <c r="B63" s="339" t="s">
        <v>18</v>
      </c>
      <c r="C63" s="340"/>
      <c r="D63" s="267">
        <f>SUM(D9:D62)</f>
        <v>0</v>
      </c>
      <c r="E63" s="267">
        <f>SUM(E9:E62)</f>
        <v>0</v>
      </c>
      <c r="F63" s="267">
        <f>SUM(F9:F62)</f>
        <v>32204.589999999997</v>
      </c>
      <c r="G63" s="267">
        <f>SUM(G9:G62)</f>
        <v>31919.46</v>
      </c>
      <c r="H63" s="268">
        <f>SUM(H9:H62)</f>
        <v>285.13000000000056</v>
      </c>
    </row>
    <row r="64" spans="2:8" ht="19.5" customHeight="1" hidden="1">
      <c r="B64" s="341" t="s">
        <v>24</v>
      </c>
      <c r="C64" s="342"/>
      <c r="D64" s="342"/>
      <c r="E64" s="343"/>
      <c r="F64" s="34" t="s">
        <v>23</v>
      </c>
      <c r="G64" s="34" t="s">
        <v>25</v>
      </c>
      <c r="H64" s="35" t="s">
        <v>17</v>
      </c>
    </row>
    <row r="65" spans="2:8" ht="11.25" hidden="1">
      <c r="B65" s="336" t="s">
        <v>57</v>
      </c>
      <c r="C65" s="337"/>
      <c r="D65" s="338"/>
      <c r="E65" s="100">
        <v>41912</v>
      </c>
      <c r="F65" s="43">
        <v>0</v>
      </c>
      <c r="G65" s="43">
        <v>320</v>
      </c>
      <c r="H65" s="36">
        <f>F65+G65</f>
        <v>320</v>
      </c>
    </row>
    <row r="66" spans="2:8" ht="11.25" hidden="1">
      <c r="B66" s="336" t="s">
        <v>58</v>
      </c>
      <c r="C66" s="337"/>
      <c r="D66" s="338"/>
      <c r="E66" s="100">
        <v>41912</v>
      </c>
      <c r="F66" s="43">
        <v>0</v>
      </c>
      <c r="G66" s="43">
        <v>2536</v>
      </c>
      <c r="H66" s="36">
        <f>F66+G66</f>
        <v>2536</v>
      </c>
    </row>
    <row r="67" spans="2:8" ht="11.25" hidden="1">
      <c r="B67" s="336" t="s">
        <v>63</v>
      </c>
      <c r="C67" s="337"/>
      <c r="D67" s="338"/>
      <c r="E67" s="100">
        <v>41912</v>
      </c>
      <c r="F67" s="43">
        <v>0</v>
      </c>
      <c r="G67" s="43">
        <v>2536</v>
      </c>
      <c r="H67" s="36">
        <f>F67+G67</f>
        <v>2536</v>
      </c>
    </row>
    <row r="68" spans="2:8" ht="11.25" hidden="1">
      <c r="B68" s="336" t="s">
        <v>59</v>
      </c>
      <c r="C68" s="337"/>
      <c r="D68" s="338"/>
      <c r="E68" s="100">
        <v>41912</v>
      </c>
      <c r="F68" s="43" t="s">
        <v>26</v>
      </c>
      <c r="G68" s="43" t="s">
        <v>26</v>
      </c>
      <c r="H68" s="46">
        <v>56061.16</v>
      </c>
    </row>
    <row r="69" spans="2:8" ht="11.25" hidden="1">
      <c r="B69" s="336" t="s">
        <v>60</v>
      </c>
      <c r="C69" s="337"/>
      <c r="D69" s="338"/>
      <c r="E69" s="100">
        <v>41912</v>
      </c>
      <c r="F69" s="43" t="s">
        <v>26</v>
      </c>
      <c r="G69" s="43" t="s">
        <v>26</v>
      </c>
      <c r="H69" s="46">
        <v>63.6</v>
      </c>
    </row>
    <row r="70" spans="2:8" ht="11.25" hidden="1">
      <c r="B70" s="336"/>
      <c r="C70" s="337"/>
      <c r="D70" s="338"/>
      <c r="E70" s="42"/>
      <c r="F70" s="43"/>
      <c r="G70" s="43"/>
      <c r="H70" s="46"/>
    </row>
    <row r="71" spans="2:8" ht="11.25" hidden="1">
      <c r="B71" s="356"/>
      <c r="C71" s="357"/>
      <c r="D71" s="358"/>
      <c r="E71" s="44"/>
      <c r="F71" s="45"/>
      <c r="G71" s="45"/>
      <c r="H71" s="47"/>
    </row>
    <row r="72" spans="2:8" ht="19.5" customHeight="1" hidden="1">
      <c r="B72" s="350" t="s">
        <v>56</v>
      </c>
      <c r="C72" s="351"/>
      <c r="D72" s="351"/>
      <c r="E72" s="351"/>
      <c r="F72" s="351"/>
      <c r="G72" s="351"/>
      <c r="H72" s="352"/>
    </row>
    <row r="73" spans="2:8" ht="49.5" customHeight="1" hidden="1">
      <c r="B73" s="347" t="s">
        <v>62</v>
      </c>
      <c r="C73" s="348"/>
      <c r="D73" s="348"/>
      <c r="E73" s="348"/>
      <c r="F73" s="348"/>
      <c r="G73" s="348"/>
      <c r="H73" s="349"/>
    </row>
    <row r="74" spans="2:8" ht="30" customHeight="1" hidden="1">
      <c r="B74" s="367"/>
      <c r="C74" s="368"/>
      <c r="D74" s="368"/>
      <c r="E74" s="368"/>
      <c r="F74" s="368"/>
      <c r="G74" s="368"/>
      <c r="H74" s="369"/>
    </row>
    <row r="75" spans="2:8" ht="19.5" customHeight="1" hidden="1">
      <c r="B75" s="353" t="s">
        <v>61</v>
      </c>
      <c r="C75" s="354"/>
      <c r="D75" s="354"/>
      <c r="E75" s="354"/>
      <c r="F75" s="354"/>
      <c r="G75" s="354"/>
      <c r="H75" s="355"/>
    </row>
    <row r="76" spans="2:8" ht="11.25" hidden="1">
      <c r="B76" s="37" t="s">
        <v>19</v>
      </c>
      <c r="C76" s="41"/>
      <c r="D76" s="38"/>
      <c r="E76" s="38"/>
      <c r="F76" s="38"/>
      <c r="G76" s="38"/>
      <c r="H76" s="39"/>
    </row>
    <row r="77" spans="2:8" ht="22.5" customHeight="1" hidden="1">
      <c r="B77" s="345" t="s">
        <v>92</v>
      </c>
      <c r="C77" s="346"/>
      <c r="D77" s="38"/>
      <c r="E77" s="38"/>
      <c r="F77" s="38"/>
      <c r="G77" s="38"/>
      <c r="H77" s="39"/>
    </row>
    <row r="78" spans="2:8" ht="11.25" hidden="1">
      <c r="B78" s="40"/>
      <c r="C78" s="38"/>
      <c r="D78" s="38"/>
      <c r="E78" s="38"/>
      <c r="F78" s="38"/>
      <c r="G78" s="38"/>
      <c r="H78" s="39"/>
    </row>
    <row r="79" spans="2:8" ht="11.25" hidden="1">
      <c r="B79" s="40"/>
      <c r="C79" s="38"/>
      <c r="D79" s="41" t="s">
        <v>20</v>
      </c>
      <c r="E79" s="38"/>
      <c r="F79" s="346" t="s">
        <v>13</v>
      </c>
      <c r="G79" s="346"/>
      <c r="H79" s="39"/>
    </row>
    <row r="80" spans="2:8" ht="11.25" hidden="1">
      <c r="B80" s="37" t="s">
        <v>21</v>
      </c>
      <c r="C80" s="41"/>
      <c r="D80" s="41" t="s">
        <v>14</v>
      </c>
      <c r="E80" s="38"/>
      <c r="F80" s="365">
        <v>3112195889</v>
      </c>
      <c r="G80" s="365"/>
      <c r="H80" s="39"/>
    </row>
    <row r="81" spans="2:8" ht="18.75" customHeight="1" hidden="1">
      <c r="B81" s="345" t="s">
        <v>93</v>
      </c>
      <c r="C81" s="346"/>
      <c r="D81" s="41" t="s">
        <v>22</v>
      </c>
      <c r="E81" s="366" t="s">
        <v>27</v>
      </c>
      <c r="F81" s="366"/>
      <c r="G81" s="366"/>
      <c r="H81" s="39"/>
    </row>
    <row r="82" spans="2:8" ht="11.25">
      <c r="B82" s="38"/>
      <c r="C82" s="38"/>
      <c r="D82" s="38"/>
      <c r="E82" s="38"/>
      <c r="F82" s="38"/>
      <c r="G82" s="38"/>
      <c r="H82" s="38"/>
    </row>
    <row r="83" spans="2:8" ht="11.25" hidden="1">
      <c r="B83" s="364" t="s">
        <v>15</v>
      </c>
      <c r="C83" s="364"/>
      <c r="D83" s="364"/>
      <c r="E83" s="364" t="s">
        <v>329</v>
      </c>
      <c r="F83" s="364"/>
      <c r="G83" s="364"/>
      <c r="H83" s="364"/>
    </row>
    <row r="84" spans="2:8" ht="15" customHeight="1" hidden="1">
      <c r="B84" s="344" t="s">
        <v>66</v>
      </c>
      <c r="C84" s="344"/>
      <c r="D84" s="344"/>
      <c r="E84" s="344" t="s">
        <v>67</v>
      </c>
      <c r="F84" s="344"/>
      <c r="G84" s="344"/>
      <c r="H84" s="344"/>
    </row>
    <row r="85" ht="11.25" hidden="1"/>
  </sheetData>
  <sheetProtection password="DCD3" sheet="1" objects="1" scenarios="1" insertHyperlinks="0" selectLockedCells="1"/>
  <mergeCells count="31">
    <mergeCell ref="E83:H83"/>
    <mergeCell ref="B83:D83"/>
    <mergeCell ref="F79:G79"/>
    <mergeCell ref="F80:G80"/>
    <mergeCell ref="E81:G81"/>
    <mergeCell ref="B74:H74"/>
    <mergeCell ref="B71:D71"/>
    <mergeCell ref="B4:H4"/>
    <mergeCell ref="B5:H5"/>
    <mergeCell ref="D6:E6"/>
    <mergeCell ref="F6:G6"/>
    <mergeCell ref="B67:D67"/>
    <mergeCell ref="B84:D84"/>
    <mergeCell ref="E84:H84"/>
    <mergeCell ref="B68:D68"/>
    <mergeCell ref="B77:C77"/>
    <mergeCell ref="B81:C81"/>
    <mergeCell ref="B73:H73"/>
    <mergeCell ref="B72:H72"/>
    <mergeCell ref="B69:D69"/>
    <mergeCell ref="B70:D70"/>
    <mergeCell ref="B75:H75"/>
    <mergeCell ref="B2:H2"/>
    <mergeCell ref="G3:H3"/>
    <mergeCell ref="B6:C7"/>
    <mergeCell ref="B8:C8"/>
    <mergeCell ref="D3:F3"/>
    <mergeCell ref="B66:D66"/>
    <mergeCell ref="B63:C63"/>
    <mergeCell ref="B64:E64"/>
    <mergeCell ref="B65:D65"/>
  </mergeCells>
  <dataValidations count="1">
    <dataValidation type="list" allowBlank="1" showInputMessage="1" showErrorMessage="1" sqref="B9:B62">
      <formula1>kpl</formula1>
    </dataValidation>
  </dataValidations>
  <printOptions horizontalCentered="1"/>
  <pageMargins left="0.25" right="0.25" top="0.55" bottom="0.49" header="0.31" footer="0.31"/>
  <pageSetup horizontalDpi="600" verticalDpi="600" orientation="portrait" paperSize="9" r:id="rId4"/>
  <headerFooter alignWithMargins="0">
    <oddHeader>&amp;L&amp;6Udruga za gubljenje vremena i ostale nerelevantne usluge
Markov trg 6, ZAGREB
&amp;D&amp;R&amp;9&gt;&gt;&gt;udrugaDuO-ver2018.14</oddHeader>
    <oddFooter>&amp;L&amp;6Knjigovoða:
___________________
&amp;8&amp;A&amp;C&amp;6Šef raèunovodstva:
__________________
Copyright (C) by Slavko Ričko, dipl.oec., 1991.-2018.    Sva prava pridržana.&amp;R&amp;6Direktor:
___________________
&amp;8&amp;P/&amp;N</oddFooter>
  </headerFooter>
  <drawing r:id="rId3"/>
  <legacyDrawing r:id="rId2"/>
  <oleObjects>
    <oleObject progId="MSPhotoEd.3" shapeId="1006423" r:id="rId1"/>
  </oleObjects>
</worksheet>
</file>

<file path=xl/worksheets/sheet9.xml><?xml version="1.0" encoding="utf-8"?>
<worksheet xmlns="http://schemas.openxmlformats.org/spreadsheetml/2006/main" xmlns:r="http://schemas.openxmlformats.org/officeDocument/2006/relationships">
  <sheetPr codeName="Sheet9"/>
  <dimension ref="A1:B253"/>
  <sheetViews>
    <sheetView showGridLines="0" showRowColHeaders="0" zoomScalePageLayoutView="0" workbookViewId="0" topLeftCell="A1">
      <pane ySplit="1" topLeftCell="A237" activePane="bottomLeft" state="frozen"/>
      <selection pane="topLeft" activeCell="A1" sqref="A1"/>
      <selection pane="bottomLeft" activeCell="A253" sqref="A253"/>
    </sheetView>
  </sheetViews>
  <sheetFormatPr defaultColWidth="9.140625" defaultRowHeight="12.75"/>
  <cols>
    <col min="1" max="1" width="14.421875" style="4" customWidth="1"/>
    <col min="2" max="2" width="72.7109375" style="2" customWidth="1"/>
    <col min="3" max="16384" width="9.140625" style="1" customWidth="1"/>
  </cols>
  <sheetData>
    <row r="1" spans="1:2" ht="18.75" customHeight="1">
      <c r="A1" s="18" t="s">
        <v>68</v>
      </c>
      <c r="B1" s="48" t="s">
        <v>69</v>
      </c>
    </row>
    <row r="2" spans="1:2" ht="11.25">
      <c r="A2" s="71">
        <v>11100</v>
      </c>
      <c r="B2" s="72" t="s">
        <v>95</v>
      </c>
    </row>
    <row r="3" spans="1:2" ht="11.25">
      <c r="A3" s="71">
        <v>11200</v>
      </c>
      <c r="B3" s="72" t="s">
        <v>96</v>
      </c>
    </row>
    <row r="4" spans="1:2" ht="11.25">
      <c r="A4" s="71">
        <v>11300</v>
      </c>
      <c r="B4" s="72" t="s">
        <v>97</v>
      </c>
    </row>
    <row r="5" spans="1:2" ht="11.25">
      <c r="A5" s="71">
        <v>12100</v>
      </c>
      <c r="B5" s="72" t="s">
        <v>98</v>
      </c>
    </row>
    <row r="6" spans="1:2" ht="11.25">
      <c r="A6" s="71">
        <v>12200</v>
      </c>
      <c r="B6" s="72" t="s">
        <v>99</v>
      </c>
    </row>
    <row r="7" spans="1:2" ht="11.25">
      <c r="A7" s="71">
        <v>12300</v>
      </c>
      <c r="B7" s="72" t="s">
        <v>100</v>
      </c>
    </row>
    <row r="8" spans="1:2" ht="11.25">
      <c r="A8" s="71">
        <v>12400</v>
      </c>
      <c r="B8" s="72" t="s">
        <v>101</v>
      </c>
    </row>
    <row r="9" spans="1:2" ht="11.25">
      <c r="A9" s="71">
        <v>12500</v>
      </c>
      <c r="B9" s="72" t="s">
        <v>102</v>
      </c>
    </row>
    <row r="10" spans="1:2" ht="11.25">
      <c r="A10" s="73">
        <v>12600</v>
      </c>
      <c r="B10" s="72" t="s">
        <v>103</v>
      </c>
    </row>
    <row r="11" spans="1:2" ht="11.25">
      <c r="A11" s="73">
        <v>12700</v>
      </c>
      <c r="B11" s="72" t="s">
        <v>104</v>
      </c>
    </row>
    <row r="12" spans="1:2" ht="11.25">
      <c r="A12" s="74">
        <v>12800</v>
      </c>
      <c r="B12" s="72" t="s">
        <v>105</v>
      </c>
    </row>
    <row r="13" spans="1:2" ht="11.25">
      <c r="A13" s="71">
        <v>19100</v>
      </c>
      <c r="B13" s="72" t="s">
        <v>106</v>
      </c>
    </row>
    <row r="14" spans="1:2" ht="11.25">
      <c r="A14" s="71">
        <v>21100</v>
      </c>
      <c r="B14" s="72" t="s">
        <v>107</v>
      </c>
    </row>
    <row r="15" spans="1:2" ht="11.25">
      <c r="A15" s="71">
        <v>21200</v>
      </c>
      <c r="B15" s="72" t="s">
        <v>108</v>
      </c>
    </row>
    <row r="16" spans="1:2" ht="11.25">
      <c r="A16" s="74">
        <v>21300</v>
      </c>
      <c r="B16" s="72" t="s">
        <v>109</v>
      </c>
    </row>
    <row r="17" spans="1:2" ht="11.25">
      <c r="A17" s="71">
        <v>22100</v>
      </c>
      <c r="B17" s="72" t="s">
        <v>110</v>
      </c>
    </row>
    <row r="18" spans="1:2" ht="11.25">
      <c r="A18" s="71">
        <v>22200</v>
      </c>
      <c r="B18" s="72" t="s">
        <v>111</v>
      </c>
    </row>
    <row r="19" spans="1:2" ht="11.25">
      <c r="A19" s="71">
        <v>22300</v>
      </c>
      <c r="B19" s="72" t="s">
        <v>112</v>
      </c>
    </row>
    <row r="20" spans="1:2" ht="11.25">
      <c r="A20" s="71">
        <v>22400</v>
      </c>
      <c r="B20" s="72" t="s">
        <v>113</v>
      </c>
    </row>
    <row r="21" spans="1:2" ht="11.25">
      <c r="A21" s="71">
        <v>22500</v>
      </c>
      <c r="B21" s="72" t="s">
        <v>114</v>
      </c>
    </row>
    <row r="22" spans="1:2" ht="11.25">
      <c r="A22" s="71">
        <v>22600</v>
      </c>
      <c r="B22" s="72" t="s">
        <v>115</v>
      </c>
    </row>
    <row r="23" spans="1:2" ht="11.25">
      <c r="A23" s="71">
        <v>22700</v>
      </c>
      <c r="B23" s="72" t="s">
        <v>116</v>
      </c>
    </row>
    <row r="24" spans="1:2" ht="11.25">
      <c r="A24" s="71">
        <v>23100</v>
      </c>
      <c r="B24" s="72" t="s">
        <v>117</v>
      </c>
    </row>
    <row r="25" spans="1:2" ht="11.25">
      <c r="A25" s="71">
        <v>23200</v>
      </c>
      <c r="B25" s="72" t="s">
        <v>118</v>
      </c>
    </row>
    <row r="26" spans="1:2" ht="11.25">
      <c r="A26" s="71">
        <v>24100</v>
      </c>
      <c r="B26" s="72" t="s">
        <v>119</v>
      </c>
    </row>
    <row r="27" spans="1:2" ht="11.25">
      <c r="A27" s="71">
        <v>24200</v>
      </c>
      <c r="B27" s="72" t="s">
        <v>120</v>
      </c>
    </row>
    <row r="28" spans="1:2" ht="11.25">
      <c r="A28" s="71">
        <v>24300</v>
      </c>
      <c r="B28" s="72" t="s">
        <v>121</v>
      </c>
    </row>
    <row r="29" spans="1:2" ht="11.25">
      <c r="A29" s="71">
        <v>24400</v>
      </c>
      <c r="B29" s="72" t="s">
        <v>122</v>
      </c>
    </row>
    <row r="30" spans="1:2" ht="11.25">
      <c r="A30" s="71">
        <v>25100</v>
      </c>
      <c r="B30" s="72" t="s">
        <v>123</v>
      </c>
    </row>
    <row r="31" spans="1:2" ht="11.25">
      <c r="A31" s="71">
        <v>25200</v>
      </c>
      <c r="B31" s="72" t="s">
        <v>124</v>
      </c>
    </row>
    <row r="32" spans="1:2" ht="11.25">
      <c r="A32" s="71">
        <v>26100</v>
      </c>
      <c r="B32" s="72" t="s">
        <v>125</v>
      </c>
    </row>
    <row r="33" spans="1:2" ht="11.25">
      <c r="A33" s="71">
        <v>26200</v>
      </c>
      <c r="B33" s="72" t="s">
        <v>126</v>
      </c>
    </row>
    <row r="34" spans="1:2" ht="11.25">
      <c r="A34" s="71">
        <v>26300</v>
      </c>
      <c r="B34" s="72" t="s">
        <v>127</v>
      </c>
    </row>
    <row r="35" spans="1:2" ht="11.25">
      <c r="A35" s="71">
        <v>29100</v>
      </c>
      <c r="B35" s="72" t="s">
        <v>128</v>
      </c>
    </row>
    <row r="36" spans="1:2" ht="11.25">
      <c r="A36" s="71">
        <v>31100</v>
      </c>
      <c r="B36" s="72" t="s">
        <v>129</v>
      </c>
    </row>
    <row r="37" spans="1:2" ht="11.25">
      <c r="A37" s="74">
        <v>31200</v>
      </c>
      <c r="B37" s="72" t="s">
        <v>130</v>
      </c>
    </row>
    <row r="38" spans="1:2" ht="11.25">
      <c r="A38" s="71">
        <v>41100</v>
      </c>
      <c r="B38" s="72" t="s">
        <v>131</v>
      </c>
    </row>
    <row r="39" spans="1:2" ht="11.25">
      <c r="A39" s="71">
        <v>42100</v>
      </c>
      <c r="B39" s="72" t="s">
        <v>132</v>
      </c>
    </row>
    <row r="40" spans="1:2" ht="11.25">
      <c r="A40" s="71">
        <v>49100</v>
      </c>
      <c r="B40" s="72" t="s">
        <v>133</v>
      </c>
    </row>
    <row r="41" spans="1:2" ht="11.25">
      <c r="A41" s="71">
        <v>51100</v>
      </c>
      <c r="B41" s="72" t="s">
        <v>134</v>
      </c>
    </row>
    <row r="42" spans="1:2" ht="11.25">
      <c r="A42" s="71">
        <v>52100</v>
      </c>
      <c r="B42" s="72" t="s">
        <v>135</v>
      </c>
    </row>
    <row r="43" spans="1:2" ht="11.25">
      <c r="A43" s="71">
        <v>53100</v>
      </c>
      <c r="B43" s="72" t="s">
        <v>136</v>
      </c>
    </row>
    <row r="44" spans="1:2" ht="11.25">
      <c r="A44" s="71">
        <v>54100</v>
      </c>
      <c r="B44" s="72" t="s">
        <v>137</v>
      </c>
    </row>
    <row r="45" spans="1:2" ht="11.25">
      <c r="A45" s="71">
        <v>54200</v>
      </c>
      <c r="B45" s="72" t="s">
        <v>138</v>
      </c>
    </row>
    <row r="46" spans="1:2" ht="11.25">
      <c r="A46" s="71">
        <v>55100</v>
      </c>
      <c r="B46" s="72" t="s">
        <v>139</v>
      </c>
    </row>
    <row r="47" spans="1:2" ht="11.25">
      <c r="A47" s="71">
        <v>56100</v>
      </c>
      <c r="B47" s="72" t="s">
        <v>140</v>
      </c>
    </row>
    <row r="48" spans="1:2" ht="11.25">
      <c r="A48" s="74">
        <v>61100</v>
      </c>
      <c r="B48" s="72" t="s">
        <v>141</v>
      </c>
    </row>
    <row r="49" spans="1:2" ht="11.25">
      <c r="A49" s="71">
        <v>61200</v>
      </c>
      <c r="B49" s="72" t="s">
        <v>142</v>
      </c>
    </row>
    <row r="50" spans="1:2" ht="11.25">
      <c r="A50" s="73">
        <v>61300</v>
      </c>
      <c r="B50" s="72" t="s">
        <v>143</v>
      </c>
    </row>
    <row r="51" spans="1:2" ht="11.25">
      <c r="A51" s="73">
        <v>61400</v>
      </c>
      <c r="B51" s="72" t="s">
        <v>144</v>
      </c>
    </row>
    <row r="52" spans="1:2" ht="11.25">
      <c r="A52" s="71">
        <v>62100</v>
      </c>
      <c r="B52" s="72" t="s">
        <v>145</v>
      </c>
    </row>
    <row r="53" spans="1:2" ht="11.25">
      <c r="A53" s="71">
        <v>62200</v>
      </c>
      <c r="B53" s="72" t="s">
        <v>146</v>
      </c>
    </row>
    <row r="54" spans="1:2" ht="11.25">
      <c r="A54" s="71">
        <v>63100</v>
      </c>
      <c r="B54" s="72" t="s">
        <v>147</v>
      </c>
    </row>
    <row r="55" spans="1:2" ht="11.25">
      <c r="A55" s="75">
        <v>111100</v>
      </c>
      <c r="B55" s="76" t="s">
        <v>148</v>
      </c>
    </row>
    <row r="56" spans="1:2" ht="11.25">
      <c r="A56" s="75">
        <v>111200</v>
      </c>
      <c r="B56" s="76" t="s">
        <v>149</v>
      </c>
    </row>
    <row r="57" spans="1:2" ht="11.25">
      <c r="A57" s="75">
        <v>111300</v>
      </c>
      <c r="B57" s="76" t="s">
        <v>150</v>
      </c>
    </row>
    <row r="58" spans="1:2" ht="11.25">
      <c r="A58" s="75">
        <v>112100</v>
      </c>
      <c r="B58" s="76" t="s">
        <v>151</v>
      </c>
    </row>
    <row r="59" spans="1:2" ht="11.25">
      <c r="A59" s="75">
        <v>113100</v>
      </c>
      <c r="B59" s="76" t="s">
        <v>152</v>
      </c>
    </row>
    <row r="60" spans="1:2" ht="11.25">
      <c r="A60" s="75">
        <v>114100</v>
      </c>
      <c r="B60" s="76" t="s">
        <v>153</v>
      </c>
    </row>
    <row r="61" spans="1:2" ht="11.25">
      <c r="A61" s="75">
        <v>121100</v>
      </c>
      <c r="B61" s="76" t="s">
        <v>154</v>
      </c>
    </row>
    <row r="62" spans="1:2" ht="11.25">
      <c r="A62" s="75">
        <v>121200</v>
      </c>
      <c r="B62" s="76" t="s">
        <v>155</v>
      </c>
    </row>
    <row r="63" spans="1:2" ht="11.25">
      <c r="A63" s="75">
        <v>122100</v>
      </c>
      <c r="B63" s="76" t="s">
        <v>156</v>
      </c>
    </row>
    <row r="64" spans="1:2" ht="11.25">
      <c r="A64" s="75">
        <v>123100</v>
      </c>
      <c r="B64" s="76" t="s">
        <v>157</v>
      </c>
    </row>
    <row r="65" spans="1:2" ht="11.25">
      <c r="A65" s="77">
        <v>124100</v>
      </c>
      <c r="B65" s="78" t="s">
        <v>158</v>
      </c>
    </row>
    <row r="66" spans="1:2" ht="11.25">
      <c r="A66" s="75">
        <v>124200</v>
      </c>
      <c r="B66" s="76" t="s">
        <v>159</v>
      </c>
    </row>
    <row r="67" spans="1:2" ht="11.25">
      <c r="A67" s="75">
        <v>124300</v>
      </c>
      <c r="B67" s="76" t="s">
        <v>160</v>
      </c>
    </row>
    <row r="68" spans="1:2" ht="11.25">
      <c r="A68" s="75">
        <v>124400</v>
      </c>
      <c r="B68" s="76" t="s">
        <v>161</v>
      </c>
    </row>
    <row r="69" spans="1:2" ht="11.25">
      <c r="A69" s="75">
        <v>124500</v>
      </c>
      <c r="B69" s="76" t="s">
        <v>162</v>
      </c>
    </row>
    <row r="70" spans="1:2" ht="11.25">
      <c r="A70" s="75">
        <v>129100</v>
      </c>
      <c r="B70" s="76" t="s">
        <v>163</v>
      </c>
    </row>
    <row r="71" spans="1:2" ht="11.25">
      <c r="A71" s="75">
        <v>129200</v>
      </c>
      <c r="B71" s="76" t="s">
        <v>164</v>
      </c>
    </row>
    <row r="72" spans="1:2" ht="11.25">
      <c r="A72" s="79">
        <v>129300</v>
      </c>
      <c r="B72" s="76" t="s">
        <v>165</v>
      </c>
    </row>
    <row r="73" spans="1:2" ht="11.25">
      <c r="A73" s="75">
        <v>129400</v>
      </c>
      <c r="B73" s="76" t="s">
        <v>166</v>
      </c>
    </row>
    <row r="74" spans="1:2" ht="11.25">
      <c r="A74" s="80">
        <v>131100</v>
      </c>
      <c r="B74" s="81" t="s">
        <v>167</v>
      </c>
    </row>
    <row r="75" spans="1:2" ht="11.25">
      <c r="A75" s="80">
        <v>132100</v>
      </c>
      <c r="B75" s="81" t="s">
        <v>168</v>
      </c>
    </row>
    <row r="76" spans="1:2" ht="11.25">
      <c r="A76" s="82">
        <v>133100</v>
      </c>
      <c r="B76" s="83" t="s">
        <v>169</v>
      </c>
    </row>
    <row r="77" spans="1:2" ht="11.25">
      <c r="A77" s="75">
        <v>139100</v>
      </c>
      <c r="B77" s="76" t="s">
        <v>170</v>
      </c>
    </row>
    <row r="78" spans="1:2" ht="11.25">
      <c r="A78" s="75">
        <v>141100</v>
      </c>
      <c r="B78" s="76" t="s">
        <v>171</v>
      </c>
    </row>
    <row r="79" spans="1:2" ht="11.25">
      <c r="A79" s="75">
        <v>141200</v>
      </c>
      <c r="B79" s="76" t="s">
        <v>172</v>
      </c>
    </row>
    <row r="80" spans="1:2" ht="11.25">
      <c r="A80" s="75">
        <v>142100</v>
      </c>
      <c r="B80" s="76" t="s">
        <v>173</v>
      </c>
    </row>
    <row r="81" spans="1:2" ht="11.25">
      <c r="A81" s="75">
        <v>142200</v>
      </c>
      <c r="B81" s="76" t="s">
        <v>174</v>
      </c>
    </row>
    <row r="82" spans="1:2" ht="11.25">
      <c r="A82" s="75">
        <v>143100</v>
      </c>
      <c r="B82" s="76" t="s">
        <v>175</v>
      </c>
    </row>
    <row r="83" spans="1:2" ht="11.25">
      <c r="A83" s="75">
        <v>143200</v>
      </c>
      <c r="B83" s="76" t="s">
        <v>176</v>
      </c>
    </row>
    <row r="84" spans="1:2" ht="11.25">
      <c r="A84" s="75">
        <v>144100</v>
      </c>
      <c r="B84" s="76" t="s">
        <v>177</v>
      </c>
    </row>
    <row r="85" spans="1:2" ht="11.25">
      <c r="A85" s="75">
        <v>144200</v>
      </c>
      <c r="B85" s="76" t="s">
        <v>178</v>
      </c>
    </row>
    <row r="86" spans="1:2" ht="11.25">
      <c r="A86" s="75">
        <v>145100</v>
      </c>
      <c r="B86" s="76" t="s">
        <v>179</v>
      </c>
    </row>
    <row r="87" spans="1:2" ht="11.25">
      <c r="A87" s="75">
        <v>145200</v>
      </c>
      <c r="B87" s="76" t="s">
        <v>180</v>
      </c>
    </row>
    <row r="88" spans="1:2" ht="11.25">
      <c r="A88" s="75">
        <v>146100</v>
      </c>
      <c r="B88" s="76" t="s">
        <v>181</v>
      </c>
    </row>
    <row r="89" spans="1:2" ht="11.25">
      <c r="A89" s="75">
        <v>146200</v>
      </c>
      <c r="B89" s="76" t="s">
        <v>182</v>
      </c>
    </row>
    <row r="90" spans="1:2" ht="11.25">
      <c r="A90" s="75">
        <v>149100</v>
      </c>
      <c r="B90" s="76" t="s">
        <v>183</v>
      </c>
    </row>
    <row r="91" spans="1:2" ht="11.25">
      <c r="A91" s="75">
        <v>151100</v>
      </c>
      <c r="B91" s="76" t="s">
        <v>184</v>
      </c>
    </row>
    <row r="92" spans="1:2" ht="11.25">
      <c r="A92" s="75">
        <v>151200</v>
      </c>
      <c r="B92" s="76" t="s">
        <v>185</v>
      </c>
    </row>
    <row r="93" spans="1:2" ht="11.25">
      <c r="A93" s="75">
        <v>152100</v>
      </c>
      <c r="B93" s="76" t="s">
        <v>186</v>
      </c>
    </row>
    <row r="94" spans="1:2" ht="11.25">
      <c r="A94" s="75">
        <v>152200</v>
      </c>
      <c r="B94" s="76" t="s">
        <v>187</v>
      </c>
    </row>
    <row r="95" spans="1:2" ht="11.25">
      <c r="A95" s="75">
        <v>159100</v>
      </c>
      <c r="B95" s="76" t="s">
        <v>188</v>
      </c>
    </row>
    <row r="96" spans="1:2" ht="11.25">
      <c r="A96" s="75">
        <v>161100</v>
      </c>
      <c r="B96" s="76" t="s">
        <v>90</v>
      </c>
    </row>
    <row r="97" spans="1:2" ht="11.25">
      <c r="A97" s="75">
        <v>162100</v>
      </c>
      <c r="B97" s="76" t="s">
        <v>189</v>
      </c>
    </row>
    <row r="98" spans="1:2" ht="11.25">
      <c r="A98" s="75">
        <v>163100</v>
      </c>
      <c r="B98" s="76" t="s">
        <v>190</v>
      </c>
    </row>
    <row r="99" spans="1:2" ht="11.25">
      <c r="A99" s="75">
        <v>164100</v>
      </c>
      <c r="B99" s="76" t="s">
        <v>191</v>
      </c>
    </row>
    <row r="100" spans="1:2" ht="11.25">
      <c r="A100" s="75">
        <v>164200</v>
      </c>
      <c r="B100" s="76" t="s">
        <v>192</v>
      </c>
    </row>
    <row r="101" spans="1:2" ht="11.25">
      <c r="A101" s="79">
        <v>165100</v>
      </c>
      <c r="B101" s="76" t="s">
        <v>166</v>
      </c>
    </row>
    <row r="102" spans="1:2" ht="11.25">
      <c r="A102" s="75">
        <v>169100</v>
      </c>
      <c r="B102" s="76" t="s">
        <v>193</v>
      </c>
    </row>
    <row r="103" spans="1:2" ht="11.25">
      <c r="A103" s="75">
        <v>191100</v>
      </c>
      <c r="B103" s="76" t="s">
        <v>194</v>
      </c>
    </row>
    <row r="104" spans="1:2" ht="11.25">
      <c r="A104" s="75">
        <v>192100</v>
      </c>
      <c r="B104" s="76" t="s">
        <v>195</v>
      </c>
    </row>
    <row r="105" spans="1:2" ht="11.25">
      <c r="A105" s="84">
        <v>241100</v>
      </c>
      <c r="B105" s="85" t="s">
        <v>196</v>
      </c>
    </row>
    <row r="106" spans="1:2" ht="11.25">
      <c r="A106" s="84">
        <v>241200</v>
      </c>
      <c r="B106" s="85" t="s">
        <v>197</v>
      </c>
    </row>
    <row r="107" spans="1:2" ht="11.25">
      <c r="A107" s="84">
        <v>241300</v>
      </c>
      <c r="B107" s="85" t="s">
        <v>198</v>
      </c>
    </row>
    <row r="108" spans="1:2" ht="11.25">
      <c r="A108" s="84">
        <v>241400</v>
      </c>
      <c r="B108" s="85" t="s">
        <v>199</v>
      </c>
    </row>
    <row r="109" spans="1:2" ht="11.25">
      <c r="A109" s="84">
        <v>241500</v>
      </c>
      <c r="B109" s="85" t="s">
        <v>200</v>
      </c>
    </row>
    <row r="110" spans="1:2" ht="11.25">
      <c r="A110" s="84">
        <v>241600</v>
      </c>
      <c r="B110" s="85" t="s">
        <v>94</v>
      </c>
    </row>
    <row r="111" spans="1:2" ht="11.25">
      <c r="A111" s="84">
        <v>241700</v>
      </c>
      <c r="B111" s="85" t="s">
        <v>201</v>
      </c>
    </row>
    <row r="112" spans="1:2" ht="11.25">
      <c r="A112" s="84">
        <v>242100</v>
      </c>
      <c r="B112" s="85" t="s">
        <v>202</v>
      </c>
    </row>
    <row r="113" spans="1:2" ht="11.25">
      <c r="A113" s="84">
        <v>242200</v>
      </c>
      <c r="B113" s="85" t="s">
        <v>203</v>
      </c>
    </row>
    <row r="114" spans="1:2" ht="11.25">
      <c r="A114" s="84">
        <v>242300</v>
      </c>
      <c r="B114" s="85" t="s">
        <v>204</v>
      </c>
    </row>
    <row r="115" spans="1:2" ht="11.25">
      <c r="A115" s="84">
        <v>242400</v>
      </c>
      <c r="B115" s="85" t="s">
        <v>205</v>
      </c>
    </row>
    <row r="116" spans="1:2" ht="11.25">
      <c r="A116" s="84">
        <v>242500</v>
      </c>
      <c r="B116" s="85" t="s">
        <v>206</v>
      </c>
    </row>
    <row r="117" spans="1:2" ht="11.25">
      <c r="A117" s="84">
        <v>242600</v>
      </c>
      <c r="B117" s="85" t="s">
        <v>207</v>
      </c>
    </row>
    <row r="118" spans="1:2" ht="11.25">
      <c r="A118" s="84">
        <v>242900</v>
      </c>
      <c r="B118" s="85" t="s">
        <v>208</v>
      </c>
    </row>
    <row r="119" spans="1:2" ht="11.25">
      <c r="A119" s="84">
        <v>244100</v>
      </c>
      <c r="B119" s="85" t="s">
        <v>209</v>
      </c>
    </row>
    <row r="120" spans="1:2" ht="11.25">
      <c r="A120" s="84">
        <v>244200</v>
      </c>
      <c r="B120" s="85" t="s">
        <v>210</v>
      </c>
    </row>
    <row r="121" spans="1:2" ht="11.25">
      <c r="A121" s="84">
        <v>244300</v>
      </c>
      <c r="B121" s="85" t="s">
        <v>211</v>
      </c>
    </row>
    <row r="122" spans="1:2" ht="11.25">
      <c r="A122" s="79">
        <v>245100</v>
      </c>
      <c r="B122" s="86" t="s">
        <v>212</v>
      </c>
    </row>
    <row r="123" spans="1:2" ht="11.25">
      <c r="A123" s="84">
        <v>246100</v>
      </c>
      <c r="B123" s="85" t="s">
        <v>213</v>
      </c>
    </row>
    <row r="124" spans="1:2" ht="11.25">
      <c r="A124" s="84">
        <v>249100</v>
      </c>
      <c r="B124" s="85" t="s">
        <v>214</v>
      </c>
    </row>
    <row r="125" spans="1:2" ht="11.25">
      <c r="A125" s="84">
        <v>249200</v>
      </c>
      <c r="B125" s="85" t="s">
        <v>215</v>
      </c>
    </row>
    <row r="126" spans="1:2" ht="11.25">
      <c r="A126" s="84">
        <v>249300</v>
      </c>
      <c r="B126" s="85" t="s">
        <v>216</v>
      </c>
    </row>
    <row r="127" spans="1:2" ht="11.25">
      <c r="A127" s="84">
        <v>251100</v>
      </c>
      <c r="B127" s="85" t="s">
        <v>217</v>
      </c>
    </row>
    <row r="128" spans="1:2" ht="11.25">
      <c r="A128" s="84">
        <v>251200</v>
      </c>
      <c r="B128" s="85" t="s">
        <v>218</v>
      </c>
    </row>
    <row r="129" spans="1:2" ht="11.25">
      <c r="A129" s="84">
        <v>252100</v>
      </c>
      <c r="B129" s="85" t="s">
        <v>219</v>
      </c>
    </row>
    <row r="130" spans="1:2" ht="11.25">
      <c r="A130" s="84">
        <v>252200</v>
      </c>
      <c r="B130" s="85" t="s">
        <v>220</v>
      </c>
    </row>
    <row r="131" spans="1:2" ht="11.25">
      <c r="A131" s="84">
        <v>259100</v>
      </c>
      <c r="B131" s="85" t="s">
        <v>221</v>
      </c>
    </row>
    <row r="132" spans="1:2" ht="11.25">
      <c r="A132" s="87">
        <v>261100</v>
      </c>
      <c r="B132" s="88" t="s">
        <v>222</v>
      </c>
    </row>
    <row r="133" spans="1:2" ht="11.25">
      <c r="A133" s="87">
        <v>261200</v>
      </c>
      <c r="B133" s="88" t="s">
        <v>223</v>
      </c>
    </row>
    <row r="134" spans="1:2" ht="11.25">
      <c r="A134" s="87">
        <v>262100</v>
      </c>
      <c r="B134" s="88" t="s">
        <v>224</v>
      </c>
    </row>
    <row r="135" spans="1:2" ht="11.25">
      <c r="A135" s="79">
        <v>262200</v>
      </c>
      <c r="B135" s="88" t="s">
        <v>225</v>
      </c>
    </row>
    <row r="136" spans="1:2" ht="11.25">
      <c r="A136" s="79">
        <v>269100</v>
      </c>
      <c r="B136" s="88" t="s">
        <v>226</v>
      </c>
    </row>
    <row r="137" spans="1:2" ht="11.25">
      <c r="A137" s="84">
        <v>291100</v>
      </c>
      <c r="B137" s="85" t="s">
        <v>227</v>
      </c>
    </row>
    <row r="138" spans="1:2" ht="11.25">
      <c r="A138" s="84">
        <v>292100</v>
      </c>
      <c r="B138" s="85" t="s">
        <v>228</v>
      </c>
    </row>
    <row r="139" spans="1:2" ht="11.25">
      <c r="A139" s="84">
        <v>292200</v>
      </c>
      <c r="B139" s="85" t="s">
        <v>229</v>
      </c>
    </row>
    <row r="140" spans="1:2" ht="11.25">
      <c r="A140" s="89">
        <v>311100</v>
      </c>
      <c r="B140" s="90" t="s">
        <v>230</v>
      </c>
    </row>
    <row r="141" spans="1:2" ht="11.25">
      <c r="A141" s="89">
        <v>311200</v>
      </c>
      <c r="B141" s="90" t="s">
        <v>231</v>
      </c>
    </row>
    <row r="142" spans="1:2" ht="11.25">
      <c r="A142" s="91">
        <v>321100</v>
      </c>
      <c r="B142" s="92" t="s">
        <v>232</v>
      </c>
    </row>
    <row r="143" spans="1:2" ht="11.25">
      <c r="A143" s="91">
        <v>321200</v>
      </c>
      <c r="B143" s="92" t="s">
        <v>233</v>
      </c>
    </row>
    <row r="144" spans="1:2" ht="11.25">
      <c r="A144" s="91">
        <v>331100</v>
      </c>
      <c r="B144" s="76" t="s">
        <v>234</v>
      </c>
    </row>
    <row r="145" spans="1:2" ht="11.25">
      <c r="A145" s="91">
        <v>331200</v>
      </c>
      <c r="B145" s="76" t="s">
        <v>235</v>
      </c>
    </row>
    <row r="146" spans="1:2" ht="11.25">
      <c r="A146" s="89">
        <v>341100</v>
      </c>
      <c r="B146" s="90" t="s">
        <v>236</v>
      </c>
    </row>
    <row r="147" spans="1:2" ht="11.25">
      <c r="A147" s="89">
        <v>341200</v>
      </c>
      <c r="B147" s="90" t="s">
        <v>237</v>
      </c>
    </row>
    <row r="148" spans="1:2" ht="11.25">
      <c r="A148" s="89">
        <v>341300</v>
      </c>
      <c r="B148" s="90" t="s">
        <v>238</v>
      </c>
    </row>
    <row r="149" spans="1:2" ht="11.25">
      <c r="A149" s="89">
        <v>341400</v>
      </c>
      <c r="B149" s="90" t="s">
        <v>239</v>
      </c>
    </row>
    <row r="150" spans="1:2" ht="11.25">
      <c r="A150" s="89">
        <v>341500</v>
      </c>
      <c r="B150" s="90" t="s">
        <v>240</v>
      </c>
    </row>
    <row r="151" spans="1:2" ht="11.25">
      <c r="A151" s="89">
        <v>341600</v>
      </c>
      <c r="B151" s="90" t="s">
        <v>241</v>
      </c>
    </row>
    <row r="152" spans="1:2" ht="11.25">
      <c r="A152" s="89">
        <v>341700</v>
      </c>
      <c r="B152" s="90" t="s">
        <v>242</v>
      </c>
    </row>
    <row r="153" spans="1:2" ht="11.25">
      <c r="A153" s="79">
        <v>341800</v>
      </c>
      <c r="B153" s="90" t="s">
        <v>243</v>
      </c>
    </row>
    <row r="154" spans="1:2" ht="11.25">
      <c r="A154" s="89">
        <v>342100</v>
      </c>
      <c r="B154" s="90" t="s">
        <v>244</v>
      </c>
    </row>
    <row r="155" spans="1:2" ht="11.25">
      <c r="A155" s="89">
        <v>342200</v>
      </c>
      <c r="B155" s="90" t="s">
        <v>245</v>
      </c>
    </row>
    <row r="156" spans="1:2" ht="11.25">
      <c r="A156" s="79">
        <v>351100</v>
      </c>
      <c r="B156" s="93" t="s">
        <v>246</v>
      </c>
    </row>
    <row r="157" spans="1:2" ht="11.25">
      <c r="A157" s="79">
        <v>351200</v>
      </c>
      <c r="B157" s="90" t="s">
        <v>247</v>
      </c>
    </row>
    <row r="158" spans="1:2" ht="11.25">
      <c r="A158" s="4">
        <v>351300</v>
      </c>
      <c r="B158" s="2" t="s">
        <v>336</v>
      </c>
    </row>
    <row r="159" spans="1:2" ht="11.25">
      <c r="A159" s="4">
        <v>351400</v>
      </c>
      <c r="B159" s="2" t="s">
        <v>337</v>
      </c>
    </row>
    <row r="160" spans="1:2" ht="11.25">
      <c r="A160" s="79">
        <v>352100</v>
      </c>
      <c r="B160" s="90" t="s">
        <v>248</v>
      </c>
    </row>
    <row r="161" spans="1:2" ht="11.25">
      <c r="A161" s="4">
        <v>352200</v>
      </c>
      <c r="B161" s="2" t="s">
        <v>338</v>
      </c>
    </row>
    <row r="162" spans="1:2" ht="11.25">
      <c r="A162" s="89">
        <v>353100</v>
      </c>
      <c r="B162" s="90" t="s">
        <v>249</v>
      </c>
    </row>
    <row r="163" spans="1:2" ht="11.25">
      <c r="A163" s="4">
        <v>353200</v>
      </c>
      <c r="B163" s="2" t="s">
        <v>339</v>
      </c>
    </row>
    <row r="164" spans="1:2" ht="11.25">
      <c r="A164" s="89">
        <v>354100</v>
      </c>
      <c r="B164" s="90" t="s">
        <v>250</v>
      </c>
    </row>
    <row r="165" spans="1:2" ht="11.25">
      <c r="A165" s="89">
        <v>355100</v>
      </c>
      <c r="B165" s="90" t="s">
        <v>251</v>
      </c>
    </row>
    <row r="166" spans="1:2" ht="11.25">
      <c r="A166" s="4">
        <v>355200</v>
      </c>
      <c r="B166" s="2" t="s">
        <v>340</v>
      </c>
    </row>
    <row r="167" spans="1:2" ht="11.25">
      <c r="A167" s="89">
        <v>361100</v>
      </c>
      <c r="B167" s="90" t="s">
        <v>252</v>
      </c>
    </row>
    <row r="168" spans="1:2" ht="11.25">
      <c r="A168" s="89">
        <v>361200</v>
      </c>
      <c r="B168" s="90" t="s">
        <v>253</v>
      </c>
    </row>
    <row r="169" spans="1:2" ht="11.25">
      <c r="A169" s="89">
        <v>362100</v>
      </c>
      <c r="B169" s="94" t="s">
        <v>254</v>
      </c>
    </row>
    <row r="170" spans="1:2" ht="11.25">
      <c r="A170" s="79">
        <v>363100</v>
      </c>
      <c r="B170" s="94" t="s">
        <v>255</v>
      </c>
    </row>
    <row r="171" spans="1:2" ht="11.25">
      <c r="A171" s="79">
        <v>363200</v>
      </c>
      <c r="B171" s="94" t="s">
        <v>256</v>
      </c>
    </row>
    <row r="172" spans="1:2" ht="11.25">
      <c r="A172" s="95">
        <v>363300</v>
      </c>
      <c r="B172" s="94" t="s">
        <v>257</v>
      </c>
    </row>
    <row r="173" spans="1:2" ht="11.25">
      <c r="A173" s="4">
        <v>371300</v>
      </c>
      <c r="B173" s="2" t="s">
        <v>341</v>
      </c>
    </row>
    <row r="174" spans="1:2" ht="11.25">
      <c r="A174" s="4">
        <v>371400</v>
      </c>
      <c r="B174" s="2" t="s">
        <v>342</v>
      </c>
    </row>
    <row r="175" spans="1:2" ht="11.25">
      <c r="A175" s="89">
        <v>391100</v>
      </c>
      <c r="B175" s="90" t="s">
        <v>258</v>
      </c>
    </row>
    <row r="176" spans="1:2" ht="11.25">
      <c r="A176" s="95">
        <v>411100</v>
      </c>
      <c r="B176" s="94" t="s">
        <v>259</v>
      </c>
    </row>
    <row r="177" spans="1:2" ht="11.25">
      <c r="A177" s="95">
        <v>411200</v>
      </c>
      <c r="B177" s="94" t="s">
        <v>260</v>
      </c>
    </row>
    <row r="178" spans="1:2" ht="11.25">
      <c r="A178" s="95">
        <v>411300</v>
      </c>
      <c r="B178" s="94" t="s">
        <v>261</v>
      </c>
    </row>
    <row r="179" spans="1:2" ht="11.25">
      <c r="A179" s="95">
        <v>411400</v>
      </c>
      <c r="B179" s="94" t="s">
        <v>262</v>
      </c>
    </row>
    <row r="180" spans="1:2" ht="11.25">
      <c r="A180" s="95">
        <v>412100</v>
      </c>
      <c r="B180" s="94" t="s">
        <v>263</v>
      </c>
    </row>
    <row r="181" spans="1:2" ht="11.25">
      <c r="A181" s="95">
        <v>413100</v>
      </c>
      <c r="B181" s="94" t="s">
        <v>264</v>
      </c>
    </row>
    <row r="182" spans="1:2" ht="11.25">
      <c r="A182" s="95">
        <v>413200</v>
      </c>
      <c r="B182" s="94" t="s">
        <v>265</v>
      </c>
    </row>
    <row r="183" spans="1:2" ht="11.25">
      <c r="A183" s="95">
        <v>421100</v>
      </c>
      <c r="B183" s="94" t="s">
        <v>266</v>
      </c>
    </row>
    <row r="184" spans="1:2" ht="11.25">
      <c r="A184" s="95">
        <v>421200</v>
      </c>
      <c r="B184" s="94" t="s">
        <v>267</v>
      </c>
    </row>
    <row r="185" spans="1:2" ht="11.25">
      <c r="A185" s="95">
        <v>421300</v>
      </c>
      <c r="B185" s="94" t="s">
        <v>268</v>
      </c>
    </row>
    <row r="186" spans="1:2" ht="11.25">
      <c r="A186" s="95">
        <v>422100</v>
      </c>
      <c r="B186" s="94" t="s">
        <v>269</v>
      </c>
    </row>
    <row r="187" spans="1:2" ht="11.25">
      <c r="A187" s="95">
        <v>422200</v>
      </c>
      <c r="B187" s="94" t="s">
        <v>270</v>
      </c>
    </row>
    <row r="188" spans="1:2" ht="11.25">
      <c r="A188" s="95">
        <v>422300</v>
      </c>
      <c r="B188" s="94" t="s">
        <v>271</v>
      </c>
    </row>
    <row r="189" spans="1:2" ht="11.25">
      <c r="A189" s="95">
        <v>422400</v>
      </c>
      <c r="B189" s="94" t="s">
        <v>272</v>
      </c>
    </row>
    <row r="190" spans="1:2" ht="11.25">
      <c r="A190" s="95">
        <v>423100</v>
      </c>
      <c r="B190" s="94" t="s">
        <v>273</v>
      </c>
    </row>
    <row r="191" spans="1:2" ht="11.25">
      <c r="A191" s="95">
        <v>423200</v>
      </c>
      <c r="B191" s="94" t="s">
        <v>270</v>
      </c>
    </row>
    <row r="192" spans="1:2" ht="11.25">
      <c r="A192" s="95">
        <v>423300</v>
      </c>
      <c r="B192" s="94" t="s">
        <v>271</v>
      </c>
    </row>
    <row r="193" spans="1:2" ht="11.25">
      <c r="A193" s="95">
        <v>423400</v>
      </c>
      <c r="B193" s="94" t="s">
        <v>272</v>
      </c>
    </row>
    <row r="194" spans="1:2" ht="11.25">
      <c r="A194" s="95">
        <v>424100</v>
      </c>
      <c r="B194" s="94" t="s">
        <v>269</v>
      </c>
    </row>
    <row r="195" spans="1:2" ht="11.25">
      <c r="A195" s="95">
        <v>424200</v>
      </c>
      <c r="B195" s="94" t="s">
        <v>270</v>
      </c>
    </row>
    <row r="196" spans="1:2" ht="11.25">
      <c r="A196" s="95">
        <v>424300</v>
      </c>
      <c r="B196" s="94" t="s">
        <v>271</v>
      </c>
    </row>
    <row r="197" spans="1:2" ht="11.25">
      <c r="A197" s="95">
        <v>424400</v>
      </c>
      <c r="B197" s="94" t="s">
        <v>272</v>
      </c>
    </row>
    <row r="198" spans="1:2" ht="11.25">
      <c r="A198" s="95">
        <v>425100</v>
      </c>
      <c r="B198" s="94" t="s">
        <v>274</v>
      </c>
    </row>
    <row r="199" spans="1:2" ht="11.25">
      <c r="A199" s="95">
        <v>425200</v>
      </c>
      <c r="B199" s="94" t="s">
        <v>275</v>
      </c>
    </row>
    <row r="200" spans="1:2" ht="11.25">
      <c r="A200" s="95">
        <v>425300</v>
      </c>
      <c r="B200" s="94" t="s">
        <v>276</v>
      </c>
    </row>
    <row r="201" spans="1:2" ht="11.25">
      <c r="A201" s="95">
        <v>425400</v>
      </c>
      <c r="B201" s="94" t="s">
        <v>277</v>
      </c>
    </row>
    <row r="202" spans="1:2" ht="9.75" customHeight="1">
      <c r="A202" s="95">
        <v>425500</v>
      </c>
      <c r="B202" s="94" t="s">
        <v>278</v>
      </c>
    </row>
    <row r="203" spans="1:2" ht="11.25">
      <c r="A203" s="95">
        <v>425600</v>
      </c>
      <c r="B203" s="94" t="s">
        <v>279</v>
      </c>
    </row>
    <row r="204" spans="1:2" ht="11.25">
      <c r="A204" s="95">
        <v>425700</v>
      </c>
      <c r="B204" s="94" t="s">
        <v>280</v>
      </c>
    </row>
    <row r="205" spans="1:2" ht="11.25">
      <c r="A205" s="95">
        <v>425800</v>
      </c>
      <c r="B205" s="94" t="s">
        <v>281</v>
      </c>
    </row>
    <row r="206" spans="1:2" ht="11.25">
      <c r="A206" s="95">
        <v>425900</v>
      </c>
      <c r="B206" s="94" t="s">
        <v>282</v>
      </c>
    </row>
    <row r="207" spans="1:2" ht="11.25">
      <c r="A207" s="95">
        <v>426100</v>
      </c>
      <c r="B207" s="94" t="s">
        <v>283</v>
      </c>
    </row>
    <row r="208" spans="1:2" ht="11.25">
      <c r="A208" s="95">
        <v>426200</v>
      </c>
      <c r="B208" s="94" t="s">
        <v>284</v>
      </c>
    </row>
    <row r="209" spans="1:2" ht="11.25">
      <c r="A209" s="95">
        <v>426300</v>
      </c>
      <c r="B209" s="94" t="s">
        <v>285</v>
      </c>
    </row>
    <row r="210" spans="1:2" ht="11.25">
      <c r="A210" s="95">
        <v>426400</v>
      </c>
      <c r="B210" s="94" t="s">
        <v>286</v>
      </c>
    </row>
    <row r="211" spans="1:2" ht="11.25">
      <c r="A211" s="95">
        <v>429100</v>
      </c>
      <c r="B211" s="94" t="s">
        <v>287</v>
      </c>
    </row>
    <row r="212" spans="1:2" ht="11.25">
      <c r="A212" s="95">
        <v>429200</v>
      </c>
      <c r="B212" s="94" t="s">
        <v>288</v>
      </c>
    </row>
    <row r="213" spans="1:2" ht="11.25">
      <c r="A213" s="95">
        <v>429300</v>
      </c>
      <c r="B213" s="94" t="s">
        <v>232</v>
      </c>
    </row>
    <row r="214" spans="1:2" ht="11.25">
      <c r="A214" s="95">
        <v>429400</v>
      </c>
      <c r="B214" s="94" t="s">
        <v>289</v>
      </c>
    </row>
    <row r="215" spans="1:2" ht="11.25">
      <c r="A215" s="95">
        <v>429500</v>
      </c>
      <c r="B215" s="94" t="s">
        <v>290</v>
      </c>
    </row>
    <row r="216" spans="1:2" ht="11.25">
      <c r="A216" s="79">
        <v>431100</v>
      </c>
      <c r="B216" s="94" t="s">
        <v>291</v>
      </c>
    </row>
    <row r="217" spans="1:2" ht="11.25">
      <c r="A217" s="95">
        <v>441100</v>
      </c>
      <c r="B217" s="94" t="s">
        <v>292</v>
      </c>
    </row>
    <row r="218" spans="1:2" ht="11.25">
      <c r="A218" s="95">
        <v>442100</v>
      </c>
      <c r="B218" s="94" t="s">
        <v>293</v>
      </c>
    </row>
    <row r="219" spans="1:2" ht="11.25">
      <c r="A219" s="95">
        <v>442200</v>
      </c>
      <c r="B219" s="94" t="s">
        <v>294</v>
      </c>
    </row>
    <row r="220" spans="1:2" ht="11.25">
      <c r="A220" s="95">
        <v>442300</v>
      </c>
      <c r="B220" s="94" t="s">
        <v>295</v>
      </c>
    </row>
    <row r="221" spans="1:2" ht="11.25">
      <c r="A221" s="95">
        <v>443100</v>
      </c>
      <c r="B221" s="94" t="s">
        <v>296</v>
      </c>
    </row>
    <row r="222" spans="1:2" ht="11.25">
      <c r="A222" s="95">
        <v>443200</v>
      </c>
      <c r="B222" s="94" t="s">
        <v>297</v>
      </c>
    </row>
    <row r="223" spans="1:2" ht="11.25">
      <c r="A223" s="95">
        <v>443300</v>
      </c>
      <c r="B223" s="94" t="s">
        <v>298</v>
      </c>
    </row>
    <row r="224" spans="1:2" ht="11.25">
      <c r="A224" s="95">
        <v>443400</v>
      </c>
      <c r="B224" s="94" t="s">
        <v>299</v>
      </c>
    </row>
    <row r="225" spans="1:2" ht="11.25">
      <c r="A225" s="95">
        <v>451100</v>
      </c>
      <c r="B225" s="94" t="s">
        <v>300</v>
      </c>
    </row>
    <row r="226" spans="1:2" ht="11.25">
      <c r="A226" s="79">
        <v>451200</v>
      </c>
      <c r="B226" s="94" t="s">
        <v>301</v>
      </c>
    </row>
    <row r="227" spans="1:2" ht="11.25">
      <c r="A227" s="4">
        <v>451300</v>
      </c>
      <c r="B227" s="2" t="s">
        <v>343</v>
      </c>
    </row>
    <row r="228" spans="1:2" ht="11.25">
      <c r="A228" s="95">
        <v>452100</v>
      </c>
      <c r="B228" s="94" t="s">
        <v>302</v>
      </c>
    </row>
    <row r="229" spans="1:2" ht="11.25">
      <c r="A229" s="4">
        <v>452200</v>
      </c>
      <c r="B229" s="2" t="s">
        <v>344</v>
      </c>
    </row>
    <row r="230" spans="1:2" ht="11.25">
      <c r="A230" s="95">
        <v>461100</v>
      </c>
      <c r="B230" s="94" t="s">
        <v>303</v>
      </c>
    </row>
    <row r="231" spans="1:2" ht="11.25">
      <c r="A231" s="95">
        <v>461200</v>
      </c>
      <c r="B231" s="94" t="s">
        <v>304</v>
      </c>
    </row>
    <row r="232" spans="1:2" ht="11.25">
      <c r="A232" s="95">
        <v>461300</v>
      </c>
      <c r="B232" s="94" t="s">
        <v>305</v>
      </c>
    </row>
    <row r="233" spans="1:2" ht="11.25">
      <c r="A233" s="95">
        <v>461400</v>
      </c>
      <c r="B233" s="94" t="s">
        <v>306</v>
      </c>
    </row>
    <row r="234" spans="1:2" ht="11.25">
      <c r="A234" s="79">
        <v>462100</v>
      </c>
      <c r="B234" s="94" t="s">
        <v>307</v>
      </c>
    </row>
    <row r="235" spans="1:2" ht="11.25">
      <c r="A235" s="79">
        <v>462200</v>
      </c>
      <c r="B235" s="94" t="s">
        <v>308</v>
      </c>
    </row>
    <row r="236" spans="1:2" ht="11.25">
      <c r="A236" s="95">
        <v>462300</v>
      </c>
      <c r="B236" s="94" t="s">
        <v>309</v>
      </c>
    </row>
    <row r="237" spans="1:2" ht="11.25">
      <c r="A237" s="95">
        <v>462400</v>
      </c>
      <c r="B237" s="94" t="s">
        <v>310</v>
      </c>
    </row>
    <row r="238" spans="1:2" ht="11.25">
      <c r="A238" s="4">
        <v>471300</v>
      </c>
      <c r="B238" s="2" t="s">
        <v>345</v>
      </c>
    </row>
    <row r="239" spans="1:2" ht="11.25">
      <c r="A239" s="4">
        <v>471400</v>
      </c>
      <c r="B239" s="2" t="s">
        <v>346</v>
      </c>
    </row>
    <row r="240" spans="1:2" ht="11.25">
      <c r="A240" s="95">
        <v>491100</v>
      </c>
      <c r="B240" s="94" t="s">
        <v>311</v>
      </c>
    </row>
    <row r="241" spans="1:2" ht="11.25">
      <c r="A241" s="96">
        <v>511100</v>
      </c>
      <c r="B241" s="97" t="s">
        <v>312</v>
      </c>
    </row>
    <row r="242" spans="1:2" ht="11.25">
      <c r="A242" s="96">
        <v>512100</v>
      </c>
      <c r="B242" s="97" t="s">
        <v>313</v>
      </c>
    </row>
    <row r="243" spans="1:2" ht="11.25">
      <c r="A243" s="96">
        <v>521100</v>
      </c>
      <c r="B243" s="97" t="s">
        <v>314</v>
      </c>
    </row>
    <row r="244" spans="1:2" ht="11.25">
      <c r="A244" s="96">
        <v>522100</v>
      </c>
      <c r="B244" s="97" t="s">
        <v>315</v>
      </c>
    </row>
    <row r="245" spans="1:2" ht="11.25">
      <c r="A245" s="96">
        <v>522200</v>
      </c>
      <c r="B245" s="97" t="s">
        <v>316</v>
      </c>
    </row>
    <row r="246" spans="1:2" ht="11.25">
      <c r="A246" s="79">
        <v>611100</v>
      </c>
      <c r="B246" s="97" t="s">
        <v>317</v>
      </c>
    </row>
    <row r="247" spans="1:2" ht="11.25">
      <c r="A247" s="79">
        <v>612100</v>
      </c>
      <c r="B247" s="97" t="s">
        <v>318</v>
      </c>
    </row>
    <row r="248" spans="1:2" ht="11.25">
      <c r="A248" s="79">
        <v>613100</v>
      </c>
      <c r="B248" s="97" t="s">
        <v>319</v>
      </c>
    </row>
    <row r="249" spans="1:2" ht="11.25">
      <c r="A249" s="96">
        <v>614100</v>
      </c>
      <c r="B249" s="97" t="s">
        <v>320</v>
      </c>
    </row>
    <row r="250" spans="1:2" ht="11.25">
      <c r="A250" s="79">
        <v>621100</v>
      </c>
      <c r="B250" s="97" t="s">
        <v>321</v>
      </c>
    </row>
    <row r="251" spans="1:2" ht="11.25">
      <c r="A251" s="79">
        <v>622100</v>
      </c>
      <c r="B251" s="97" t="s">
        <v>322</v>
      </c>
    </row>
    <row r="252" spans="1:2" ht="11.25">
      <c r="A252" s="79">
        <v>623100</v>
      </c>
      <c r="B252" s="97" t="s">
        <v>323</v>
      </c>
    </row>
    <row r="253" spans="1:2" ht="11.25">
      <c r="A253" s="96">
        <v>624100</v>
      </c>
      <c r="B253" s="97" t="s">
        <v>320</v>
      </c>
    </row>
    <row r="302" ht="7.5" customHeight="1"/>
  </sheetData>
  <sheetProtection password="DCD3" objects="1"/>
  <printOptions gridLines="1" horizontalCentered="1"/>
  <pageMargins left="0.25" right="0.25" top="1" bottom="1" header="0.51" footer="0.51"/>
  <pageSetup horizontalDpi="600" verticalDpi="600" orientation="portrait" paperSize="9" r:id="rId4"/>
  <headerFooter alignWithMargins="0">
    <oddHeader>&amp;L&amp;6Udruga za gubljenje vremena i ostale nerelevantne usluge
Markov trg 6, ZAGREB
&amp;D&amp;C&amp;14Kontni plan&amp;R&amp;9&gt;&gt;&gt;udrugaDuO-ver2018.14</oddHeader>
    <oddFooter>&amp;L&amp;6Knjigovoða:
___________________
&amp;8&amp;A&amp;C&amp;6Šef raèunovodstva:
__________________
Copyright (C) by Slavko Ričko, dipl.oec., 1991.-2018.    Sva prava pridržana.&amp;R&amp;6Direktor:
___________________
&amp;8&amp;P/&amp;N</oddFooter>
  </headerFooter>
  <drawing r:id="rId3"/>
  <legacyDrawing r:id="rId2"/>
  <oleObjects>
    <oleObject progId="MSPhotoEd.3" shapeId="237841"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Slavanconsult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Slavko Ricko, dipl.oec.</dc:creator>
  <cp:keywords/>
  <dc:description/>
  <cp:lastModifiedBy>Slavko</cp:lastModifiedBy>
  <cp:lastPrinted>2018-11-27T08:30:52Z</cp:lastPrinted>
  <dcterms:created xsi:type="dcterms:W3CDTF">2012-11-01T13:36:53Z</dcterms:created>
  <dcterms:modified xsi:type="dcterms:W3CDTF">2020-11-27T08:58:23Z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